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0" windowWidth="14676" windowHeight="11016" activeTab="0"/>
  </bookViews>
  <sheets>
    <sheet name="Summary and Claim - Oil" sheetId="1" r:id="rId1"/>
  </sheets>
  <definedNames>
    <definedName name="_xlnm.Print_Area" localSheetId="0">'Summary and Claim - Oil'!$B$2:$I$62</definedName>
  </definedNames>
  <calcPr fullCalcOnLoad="1"/>
</workbook>
</file>

<file path=xl/sharedStrings.xml><?xml version="1.0" encoding="utf-8"?>
<sst xmlns="http://schemas.openxmlformats.org/spreadsheetml/2006/main" count="43" uniqueCount="39">
  <si>
    <t>Mailing Address</t>
  </si>
  <si>
    <t>Postal Code</t>
  </si>
  <si>
    <t xml:space="preserve">Phone </t>
  </si>
  <si>
    <t>Zone</t>
  </si>
  <si>
    <t>Zone Rate</t>
  </si>
  <si>
    <t>TOTAL</t>
  </si>
  <si>
    <t>Subtotal</t>
  </si>
  <si>
    <t>5% GST</t>
  </si>
  <si>
    <t>Amount Claimed by Processor</t>
  </si>
  <si>
    <t>The detailed records which substantiate the information herein are available upon request.</t>
  </si>
  <si>
    <t>All Volumes must be reported in Litres (L)</t>
  </si>
  <si>
    <t>I certify that all of the information contained within this claim form is correct.</t>
  </si>
  <si>
    <t>Total</t>
  </si>
  <si>
    <t>Gross
Volume</t>
  </si>
  <si>
    <t>City and Province</t>
  </si>
  <si>
    <t>Adjusted
Volume</t>
  </si>
  <si>
    <t>Summary</t>
  </si>
  <si>
    <t>Prepared By</t>
  </si>
  <si>
    <t>Approved By</t>
  </si>
  <si>
    <t>GST #</t>
  </si>
  <si>
    <t>I further acknowledge that I have read, and agree to be bound by, the terms and conditions in to the Lubricating Oil Material Product Management Program 
Manual for Processors and Collectors.</t>
  </si>
  <si>
    <t>BCUOMA Registration #</t>
  </si>
  <si>
    <t>All Blue Sections Must Be Completed</t>
  </si>
  <si>
    <t>I understand the information in this report is subject to Desk Reviews, Field Reviews, and Compliance Reviews.</t>
  </si>
  <si>
    <t xml:space="preserve">I certify that, to the best of my knowledge, the materials included in this claim form were generated within British Columbia. </t>
  </si>
  <si>
    <t xml:space="preserve">I certify that, to the best of my knowledge, only eligible oil materials (as determined by BCUOMA from time to time) have been included in this claim form. </t>
  </si>
  <si>
    <t>I certify that, to the best of my knowledge, all processed materials have been sold for use in approved end uses (as determined by BCUOMA from time to time).</t>
  </si>
  <si>
    <t>BCUOMA GST NO. 89254 4701 RT0001</t>
  </si>
  <si>
    <t>Claim/Invoice #</t>
  </si>
  <si>
    <t>January 1, 2016</t>
  </si>
  <si>
    <t>Approval and Date</t>
  </si>
  <si>
    <t>Full Name and Title</t>
  </si>
  <si>
    <t>Used Oil
Zone Summary &amp;
Return Incentive Claim Form</t>
  </si>
  <si>
    <t>Processor &amp; Collector Name</t>
  </si>
  <si>
    <t>BCUOMA1501O-B</t>
  </si>
  <si>
    <t>Ensure all backup is retained for your records: Recycle Dockets, Receiving Dockets and Water Tests.</t>
  </si>
  <si>
    <t>Water Test %</t>
  </si>
  <si>
    <t>Pick Up Date</t>
  </si>
  <si>
    <t>Recycle Docket #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</si>
</sst>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#,##0.000_ ;\-#,##0.000\ "/>
    <numFmt numFmtId="174" formatCode="0.0%"/>
    <numFmt numFmtId="175" formatCode="[$-F800]dddd\,\ mmmm\ dd\,\ yyyy"/>
    <numFmt numFmtId="176" formatCode="_-* #,##0.0_-;\-* #,##0.0_-;_-* &quot;-&quot;??_-;_-@_-"/>
    <numFmt numFmtId="177" formatCode="[$-409]dddd\,\ mmmm\ dd\,\ yyyy"/>
    <numFmt numFmtId="178" formatCode="[$-409]h:mm:ss\ AM/PM"/>
    <numFmt numFmtId="179" formatCode="&quot;$&quot;#,##0.00"/>
    <numFmt numFmtId="180" formatCode="0.0"/>
    <numFmt numFmtId="181" formatCode="_(* #,##0.0_);_(* \(#,##0.0\);_(* &quot;-&quot;??_);_(@_)"/>
    <numFmt numFmtId="182" formatCode="#,##0.0_);\(#,##0.0\)"/>
    <numFmt numFmtId="183" formatCode="&quot;$&quot;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CG 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0" xfId="58" applyFont="1" applyFill="1" applyBorder="1" applyAlignment="1" applyProtection="1">
      <alignment horizontal="left"/>
      <protection/>
    </xf>
    <xf numFmtId="0" fontId="2" fillId="34" borderId="11" xfId="58" applyFont="1" applyFill="1" applyBorder="1" applyAlignment="1" applyProtection="1">
      <alignment horizontal="left"/>
      <protection/>
    </xf>
    <xf numFmtId="0" fontId="2" fillId="34" borderId="11" xfId="58" applyFont="1" applyFill="1" applyBorder="1" applyAlignment="1" applyProtection="1">
      <alignment horizontal="center"/>
      <protection/>
    </xf>
    <xf numFmtId="43" fontId="2" fillId="34" borderId="11" xfId="44" applyFont="1" applyFill="1" applyBorder="1" applyAlignment="1" applyProtection="1">
      <alignment/>
      <protection/>
    </xf>
    <xf numFmtId="10" fontId="2" fillId="34" borderId="11" xfId="63" applyNumberFormat="1" applyFont="1" applyFill="1" applyBorder="1" applyAlignment="1" applyProtection="1">
      <alignment/>
      <protection/>
    </xf>
    <xf numFmtId="43" fontId="2" fillId="34" borderId="12" xfId="44" applyFont="1" applyFill="1" applyBorder="1" applyAlignment="1" applyProtection="1">
      <alignment/>
      <protection/>
    </xf>
    <xf numFmtId="175" fontId="45" fillId="0" borderId="13" xfId="0" applyNumberFormat="1" applyFont="1" applyBorder="1" applyAlignment="1" applyProtection="1" quotePrefix="1">
      <alignment horizontal="right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7" fillId="0" borderId="15" xfId="58" applyFont="1" applyFill="1" applyBorder="1" applyAlignment="1" applyProtection="1">
      <alignment/>
      <protection/>
    </xf>
    <xf numFmtId="1" fontId="6" fillId="0" borderId="16" xfId="58" applyNumberFormat="1" applyFont="1" applyFill="1" applyBorder="1" applyAlignment="1" applyProtection="1">
      <alignment horizontal="center"/>
      <protection/>
    </xf>
    <xf numFmtId="176" fontId="6" fillId="0" borderId="17" xfId="44" applyNumberFormat="1" applyFont="1" applyFill="1" applyBorder="1" applyAlignment="1" applyProtection="1">
      <alignment horizontal="center"/>
      <protection/>
    </xf>
    <xf numFmtId="174" fontId="6" fillId="0" borderId="17" xfId="63" applyNumberFormat="1" applyFont="1" applyFill="1" applyBorder="1" applyAlignment="1" applyProtection="1">
      <alignment horizontal="center"/>
      <protection/>
    </xf>
    <xf numFmtId="1" fontId="6" fillId="0" borderId="18" xfId="58" applyNumberFormat="1" applyFont="1" applyFill="1" applyBorder="1" applyAlignment="1" applyProtection="1">
      <alignment horizontal="center"/>
      <protection/>
    </xf>
    <xf numFmtId="176" fontId="6" fillId="0" borderId="19" xfId="44" applyNumberFormat="1" applyFont="1" applyFill="1" applyBorder="1" applyAlignment="1" applyProtection="1">
      <alignment horizontal="center"/>
      <protection/>
    </xf>
    <xf numFmtId="174" fontId="6" fillId="0" borderId="19" xfId="63" applyNumberFormat="1" applyFont="1" applyFill="1" applyBorder="1" applyAlignment="1" applyProtection="1">
      <alignment horizontal="center"/>
      <protection/>
    </xf>
    <xf numFmtId="176" fontId="6" fillId="0" borderId="20" xfId="44" applyNumberFormat="1" applyFont="1" applyFill="1" applyBorder="1" applyAlignment="1" applyProtection="1">
      <alignment horizontal="center"/>
      <protection/>
    </xf>
    <xf numFmtId="1" fontId="6" fillId="0" borderId="21" xfId="58" applyNumberFormat="1" applyFont="1" applyFill="1" applyBorder="1" applyAlignment="1" applyProtection="1">
      <alignment horizontal="center"/>
      <protection/>
    </xf>
    <xf numFmtId="176" fontId="6" fillId="0" borderId="22" xfId="44" applyNumberFormat="1" applyFont="1" applyFill="1" applyBorder="1" applyAlignment="1" applyProtection="1">
      <alignment horizontal="center"/>
      <protection/>
    </xf>
    <xf numFmtId="176" fontId="7" fillId="0" borderId="23" xfId="58" applyNumberFormat="1" applyFont="1" applyFill="1" applyBorder="1" applyAlignment="1" applyProtection="1">
      <alignment/>
      <protection/>
    </xf>
    <xf numFmtId="174" fontId="7" fillId="0" borderId="23" xfId="63" applyNumberFormat="1" applyFont="1" applyFill="1" applyBorder="1" applyAlignment="1" applyProtection="1">
      <alignment horizontal="center"/>
      <protection/>
    </xf>
    <xf numFmtId="176" fontId="6" fillId="0" borderId="23" xfId="58" applyNumberFormat="1" applyFont="1" applyFill="1" applyBorder="1" applyAlignment="1" applyProtection="1">
      <alignment/>
      <protection/>
    </xf>
    <xf numFmtId="0" fontId="7" fillId="0" borderId="0" xfId="58" applyFont="1" applyFill="1" applyBorder="1" applyAlignment="1" applyProtection="1">
      <alignment/>
      <protection/>
    </xf>
    <xf numFmtId="176" fontId="6" fillId="0" borderId="24" xfId="58" applyNumberFormat="1" applyFont="1" applyFill="1" applyBorder="1" applyAlignment="1" applyProtection="1">
      <alignment/>
      <protection/>
    </xf>
    <xf numFmtId="0" fontId="7" fillId="0" borderId="25" xfId="58" applyFont="1" applyFill="1" applyBorder="1" applyAlignment="1" applyProtection="1">
      <alignment/>
      <protection/>
    </xf>
    <xf numFmtId="176" fontId="6" fillId="0" borderId="25" xfId="58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33" borderId="26" xfId="0" applyFont="1" applyFill="1" applyBorder="1" applyAlignment="1" applyProtection="1">
      <alignment horizontal="left" wrapText="1"/>
      <protection/>
    </xf>
    <xf numFmtId="0" fontId="8" fillId="33" borderId="14" xfId="58" applyFont="1" applyFill="1" applyBorder="1" applyAlignment="1" applyProtection="1">
      <alignment/>
      <protection/>
    </xf>
    <xf numFmtId="0" fontId="9" fillId="33" borderId="14" xfId="58" applyFont="1" applyFill="1" applyBorder="1" applyAlignment="1" applyProtection="1">
      <alignment horizontal="center" vertical="center"/>
      <protection/>
    </xf>
    <xf numFmtId="15" fontId="6" fillId="2" borderId="19" xfId="0" applyNumberFormat="1" applyFont="1" applyFill="1" applyBorder="1" applyAlignment="1" applyProtection="1">
      <alignment horizontal="center"/>
      <protection locked="0"/>
    </xf>
    <xf numFmtId="1" fontId="6" fillId="2" borderId="19" xfId="44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6" fillId="33" borderId="27" xfId="58" applyFont="1" applyFill="1" applyBorder="1" applyAlignment="1" applyProtection="1">
      <alignment horizontal="left"/>
      <protection/>
    </xf>
    <xf numFmtId="0" fontId="6" fillId="33" borderId="17" xfId="58" applyFont="1" applyFill="1" applyBorder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6" fillId="33" borderId="14" xfId="58" applyNumberFormat="1" applyFont="1" applyFill="1" applyBorder="1" applyAlignment="1" applyProtection="1">
      <alignment horizontal="left"/>
      <protection/>
    </xf>
    <xf numFmtId="0" fontId="6" fillId="33" borderId="14" xfId="58" applyFont="1" applyFill="1" applyBorder="1" applyAlignment="1" applyProtection="1">
      <alignment/>
      <protection/>
    </xf>
    <xf numFmtId="0" fontId="6" fillId="33" borderId="28" xfId="58" applyFont="1" applyFill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/>
    </xf>
    <xf numFmtId="0" fontId="6" fillId="33" borderId="14" xfId="58" applyFont="1" applyFill="1" applyBorder="1" applyAlignment="1" applyProtection="1">
      <alignment horizontal="left"/>
      <protection/>
    </xf>
    <xf numFmtId="0" fontId="6" fillId="33" borderId="29" xfId="58" applyFont="1" applyFill="1" applyBorder="1" applyAlignment="1" applyProtection="1">
      <alignment horizontal="left"/>
      <protection/>
    </xf>
    <xf numFmtId="0" fontId="47" fillId="33" borderId="26" xfId="0" applyFont="1" applyFill="1" applyBorder="1" applyAlignment="1" applyProtection="1">
      <alignment/>
      <protection/>
    </xf>
    <xf numFmtId="0" fontId="6" fillId="34" borderId="10" xfId="58" applyFont="1" applyFill="1" applyBorder="1" applyAlignment="1" applyProtection="1">
      <alignment horizontal="left"/>
      <protection/>
    </xf>
    <xf numFmtId="0" fontId="6" fillId="34" borderId="11" xfId="58" applyFont="1" applyFill="1" applyBorder="1" applyAlignment="1" applyProtection="1">
      <alignment horizontal="center"/>
      <protection/>
    </xf>
    <xf numFmtId="0" fontId="6" fillId="34" borderId="12" xfId="58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30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0" fontId="7" fillId="0" borderId="31" xfId="58" applyFont="1" applyBorder="1" applyAlignment="1" applyProtection="1">
      <alignment horizontal="center" vertical="center" wrapText="1"/>
      <protection/>
    </xf>
    <xf numFmtId="0" fontId="7" fillId="0" borderId="17" xfId="58" applyFont="1" applyBorder="1" applyAlignment="1" applyProtection="1">
      <alignment horizontal="center" vertical="center" wrapText="1"/>
      <protection/>
    </xf>
    <xf numFmtId="10" fontId="7" fillId="0" borderId="17" xfId="63" applyNumberFormat="1" applyFont="1" applyBorder="1" applyAlignment="1" applyProtection="1">
      <alignment horizontal="center" vertical="center" wrapText="1"/>
      <protection/>
    </xf>
    <xf numFmtId="43" fontId="7" fillId="0" borderId="32" xfId="44" applyFont="1" applyBorder="1" applyAlignment="1" applyProtection="1">
      <alignment horizontal="center" vertical="center" wrapText="1"/>
      <protection/>
    </xf>
    <xf numFmtId="0" fontId="47" fillId="2" borderId="18" xfId="0" applyFont="1" applyFill="1" applyBorder="1" applyAlignment="1" applyProtection="1">
      <alignment horizontal="center" vertical="center"/>
      <protection locked="0"/>
    </xf>
    <xf numFmtId="182" fontId="6" fillId="2" borderId="19" xfId="42" applyNumberFormat="1" applyFont="1" applyFill="1" applyBorder="1" applyAlignment="1" applyProtection="1">
      <alignment horizontal="center" vertical="center" wrapText="1"/>
      <protection locked="0"/>
    </xf>
    <xf numFmtId="174" fontId="6" fillId="2" borderId="19" xfId="62" applyNumberFormat="1" applyFont="1" applyFill="1" applyBorder="1" applyAlignment="1" applyProtection="1">
      <alignment horizontal="center" vertical="center"/>
      <protection locked="0"/>
    </xf>
    <xf numFmtId="181" fontId="6" fillId="0" borderId="19" xfId="42" applyNumberFormat="1" applyFont="1" applyFill="1" applyBorder="1" applyAlignment="1" applyProtection="1">
      <alignment/>
      <protection/>
    </xf>
    <xf numFmtId="183" fontId="6" fillId="0" borderId="33" xfId="63" applyNumberFormat="1" applyFont="1" applyBorder="1" applyAlignment="1" applyProtection="1">
      <alignment horizontal="center" vertical="center" wrapText="1"/>
      <protection/>
    </xf>
    <xf numFmtId="43" fontId="6" fillId="0" borderId="34" xfId="42" applyFont="1" applyBorder="1" applyAlignment="1" applyProtection="1">
      <alignment horizontal="center" vertical="center" wrapText="1"/>
      <protection/>
    </xf>
    <xf numFmtId="0" fontId="47" fillId="2" borderId="35" xfId="0" applyFont="1" applyFill="1" applyBorder="1" applyAlignment="1" applyProtection="1">
      <alignment horizontal="center" vertical="center" wrapText="1"/>
      <protection locked="0"/>
    </xf>
    <xf numFmtId="182" fontId="6" fillId="2" borderId="35" xfId="42" applyNumberFormat="1" applyFont="1" applyFill="1" applyBorder="1" applyAlignment="1" applyProtection="1">
      <alignment horizontal="center" vertical="center" wrapText="1"/>
      <protection locked="0"/>
    </xf>
    <xf numFmtId="0" fontId="47" fillId="2" borderId="18" xfId="0" applyFont="1" applyFill="1" applyBorder="1" applyAlignment="1" applyProtection="1">
      <alignment horizontal="center"/>
      <protection locked="0"/>
    </xf>
    <xf numFmtId="0" fontId="47" fillId="2" borderId="19" xfId="0" applyFont="1" applyFill="1" applyBorder="1" applyAlignment="1" applyProtection="1">
      <alignment horizontal="center"/>
      <protection locked="0"/>
    </xf>
    <xf numFmtId="182" fontId="6" fillId="2" borderId="19" xfId="42" applyNumberFormat="1" applyFont="1" applyFill="1" applyBorder="1" applyAlignment="1" applyProtection="1">
      <alignment horizontal="center" vertical="center"/>
      <protection locked="0"/>
    </xf>
    <xf numFmtId="43" fontId="6" fillId="0" borderId="36" xfId="42" applyFont="1" applyBorder="1" applyAlignment="1" applyProtection="1">
      <alignment horizontal="center"/>
      <protection/>
    </xf>
    <xf numFmtId="181" fontId="6" fillId="0" borderId="29" xfId="42" applyNumberFormat="1" applyFont="1" applyFill="1" applyBorder="1" applyAlignment="1" applyProtection="1">
      <alignment/>
      <protection/>
    </xf>
    <xf numFmtId="183" fontId="6" fillId="0" borderId="19" xfId="63" applyNumberFormat="1" applyFont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47" fillId="2" borderId="21" xfId="0" applyFont="1" applyFill="1" applyBorder="1" applyAlignment="1" applyProtection="1">
      <alignment horizontal="center"/>
      <protection locked="0"/>
    </xf>
    <xf numFmtId="0" fontId="47" fillId="2" borderId="22" xfId="0" applyFont="1" applyFill="1" applyBorder="1" applyAlignment="1" applyProtection="1">
      <alignment horizontal="center"/>
      <protection locked="0"/>
    </xf>
    <xf numFmtId="182" fontId="6" fillId="2" borderId="22" xfId="42" applyNumberFormat="1" applyFont="1" applyFill="1" applyBorder="1" applyAlignment="1" applyProtection="1">
      <alignment horizontal="center" vertical="center"/>
      <protection locked="0"/>
    </xf>
    <xf numFmtId="174" fontId="6" fillId="2" borderId="22" xfId="62" applyNumberFormat="1" applyFont="1" applyFill="1" applyBorder="1" applyAlignment="1" applyProtection="1">
      <alignment horizontal="center" vertical="center"/>
      <protection locked="0"/>
    </xf>
    <xf numFmtId="183" fontId="6" fillId="0" borderId="22" xfId="63" applyNumberFormat="1" applyFont="1" applyBorder="1" applyAlignment="1" applyProtection="1">
      <alignment horizontal="center" vertical="center" wrapText="1"/>
      <protection/>
    </xf>
    <xf numFmtId="43" fontId="6" fillId="0" borderId="37" xfId="42" applyFont="1" applyBorder="1" applyAlignment="1" applyProtection="1">
      <alignment horizontal="center"/>
      <protection/>
    </xf>
    <xf numFmtId="0" fontId="47" fillId="0" borderId="38" xfId="0" applyFont="1" applyBorder="1" applyAlignment="1" applyProtection="1">
      <alignment/>
      <protection/>
    </xf>
    <xf numFmtId="0" fontId="47" fillId="0" borderId="39" xfId="0" applyFont="1" applyBorder="1" applyAlignment="1" applyProtection="1">
      <alignment/>
      <protection/>
    </xf>
    <xf numFmtId="182" fontId="48" fillId="0" borderId="23" xfId="42" applyNumberFormat="1" applyFont="1" applyFill="1" applyBorder="1" applyAlignment="1" applyProtection="1">
      <alignment horizontal="center"/>
      <protection/>
    </xf>
    <xf numFmtId="174" fontId="7" fillId="33" borderId="11" xfId="62" applyNumberFormat="1" applyFont="1" applyFill="1" applyBorder="1" applyAlignment="1" applyProtection="1">
      <alignment horizontal="center" vertical="center"/>
      <protection/>
    </xf>
    <xf numFmtId="10" fontId="6" fillId="33" borderId="40" xfId="63" applyNumberFormat="1" applyFont="1" applyFill="1" applyBorder="1" applyAlignment="1" applyProtection="1">
      <alignment horizontal="right" indent="1"/>
      <protection/>
    </xf>
    <xf numFmtId="43" fontId="6" fillId="0" borderId="41" xfId="42" applyFont="1" applyBorder="1" applyAlignment="1" applyProtection="1">
      <alignment horizontal="center"/>
      <protection/>
    </xf>
    <xf numFmtId="0" fontId="47" fillId="0" borderId="42" xfId="0" applyFont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0" fontId="6" fillId="33" borderId="26" xfId="63" applyNumberFormat="1" applyFont="1" applyFill="1" applyBorder="1" applyAlignment="1" applyProtection="1">
      <alignment horizontal="right" indent="1"/>
      <protection/>
    </xf>
    <xf numFmtId="10" fontId="7" fillId="33" borderId="26" xfId="63" applyNumberFormat="1" applyFont="1" applyFill="1" applyBorder="1" applyAlignment="1" applyProtection="1">
      <alignment horizontal="right" indent="1"/>
      <protection/>
    </xf>
    <xf numFmtId="44" fontId="7" fillId="0" borderId="43" xfId="46" applyFont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10" fontId="7" fillId="33" borderId="0" xfId="63" applyNumberFormat="1" applyFont="1" applyFill="1" applyBorder="1" applyAlignment="1" applyProtection="1">
      <alignment horizontal="right" indent="1"/>
      <protection/>
    </xf>
    <xf numFmtId="44" fontId="7" fillId="0" borderId="26" xfId="46" applyFont="1" applyBorder="1" applyAlignment="1" applyProtection="1">
      <alignment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7" fillId="0" borderId="23" xfId="58" applyFont="1" applyBorder="1" applyAlignment="1" applyProtection="1">
      <alignment horizontal="center" vertical="center" wrapText="1"/>
      <protection/>
    </xf>
    <xf numFmtId="10" fontId="7" fillId="0" borderId="23" xfId="63" applyNumberFormat="1" applyFont="1" applyBorder="1" applyAlignment="1" applyProtection="1">
      <alignment horizontal="center" vertical="center" wrapText="1"/>
      <protection/>
    </xf>
    <xf numFmtId="43" fontId="7" fillId="0" borderId="44" xfId="44" applyFont="1" applyBorder="1" applyAlignment="1" applyProtection="1">
      <alignment horizontal="center" vertical="center" wrapText="1"/>
      <protection/>
    </xf>
    <xf numFmtId="0" fontId="47" fillId="33" borderId="26" xfId="0" applyFont="1" applyFill="1" applyBorder="1" applyAlignment="1" applyProtection="1">
      <alignment/>
      <protection/>
    </xf>
    <xf numFmtId="183" fontId="6" fillId="33" borderId="17" xfId="63" applyNumberFormat="1" applyFont="1" applyFill="1" applyBorder="1" applyAlignment="1" applyProtection="1">
      <alignment horizontal="right" indent="1"/>
      <protection/>
    </xf>
    <xf numFmtId="43" fontId="6" fillId="0" borderId="39" xfId="42" applyFont="1" applyBorder="1" applyAlignment="1" applyProtection="1">
      <alignment/>
      <protection/>
    </xf>
    <xf numFmtId="183" fontId="6" fillId="33" borderId="19" xfId="63" applyNumberFormat="1" applyFont="1" applyFill="1" applyBorder="1" applyAlignment="1" applyProtection="1">
      <alignment horizontal="right" indent="1"/>
      <protection/>
    </xf>
    <xf numFmtId="43" fontId="6" fillId="0" borderId="45" xfId="42" applyFont="1" applyBorder="1" applyAlignment="1" applyProtection="1">
      <alignment/>
      <protection/>
    </xf>
    <xf numFmtId="183" fontId="6" fillId="33" borderId="0" xfId="63" applyNumberFormat="1" applyFont="1" applyFill="1" applyBorder="1" applyAlignment="1" applyProtection="1">
      <alignment horizontal="right" indent="1"/>
      <protection/>
    </xf>
    <xf numFmtId="43" fontId="6" fillId="0" borderId="46" xfId="42" applyFont="1" applyBorder="1" applyAlignment="1" applyProtection="1">
      <alignment/>
      <protection/>
    </xf>
    <xf numFmtId="43" fontId="6" fillId="0" borderId="41" xfId="42" applyFont="1" applyBorder="1" applyAlignment="1" applyProtection="1">
      <alignment/>
      <protection/>
    </xf>
    <xf numFmtId="43" fontId="6" fillId="0" borderId="36" xfId="42" applyFont="1" applyBorder="1" applyAlignment="1" applyProtection="1">
      <alignment/>
      <protection/>
    </xf>
    <xf numFmtId="0" fontId="47" fillId="33" borderId="47" xfId="0" applyFont="1" applyFill="1" applyBorder="1" applyAlignment="1" applyProtection="1">
      <alignment/>
      <protection/>
    </xf>
    <xf numFmtId="0" fontId="47" fillId="33" borderId="25" xfId="0" applyFont="1" applyFill="1" applyBorder="1" applyAlignment="1" applyProtection="1">
      <alignment/>
      <protection/>
    </xf>
    <xf numFmtId="0" fontId="49" fillId="33" borderId="25" xfId="0" applyFont="1" applyFill="1" applyBorder="1" applyAlignment="1" applyProtection="1">
      <alignment horizontal="center" vertical="center"/>
      <protection/>
    </xf>
    <xf numFmtId="10" fontId="7" fillId="33" borderId="13" xfId="63" applyNumberFormat="1" applyFont="1" applyFill="1" applyBorder="1" applyAlignment="1" applyProtection="1">
      <alignment horizontal="right" indent="1"/>
      <protection/>
    </xf>
    <xf numFmtId="44" fontId="7" fillId="0" borderId="43" xfId="46" applyFont="1" applyBorder="1" applyAlignment="1" applyProtection="1">
      <alignment/>
      <protection/>
    </xf>
    <xf numFmtId="0" fontId="4" fillId="33" borderId="25" xfId="58" applyFont="1" applyFill="1" applyBorder="1" applyAlignment="1" applyProtection="1" quotePrefix="1">
      <alignment horizontal="center"/>
      <protection/>
    </xf>
    <xf numFmtId="0" fontId="6" fillId="2" borderId="48" xfId="58" applyFont="1" applyFill="1" applyBorder="1" applyAlignment="1" applyProtection="1">
      <alignment horizontal="center"/>
      <protection locked="0"/>
    </xf>
    <xf numFmtId="0" fontId="6" fillId="2" borderId="31" xfId="58" applyFont="1" applyFill="1" applyBorder="1" applyAlignment="1" applyProtection="1">
      <alignment horizontal="center"/>
      <protection locked="0"/>
    </xf>
    <xf numFmtId="0" fontId="6" fillId="2" borderId="49" xfId="58" applyFont="1" applyFill="1" applyBorder="1" applyAlignment="1" applyProtection="1">
      <alignment horizontal="center"/>
      <protection locked="0"/>
    </xf>
    <xf numFmtId="0" fontId="6" fillId="2" borderId="29" xfId="58" applyFont="1" applyFill="1" applyBorder="1" applyAlignment="1" applyProtection="1">
      <alignment horizontal="center"/>
      <protection locked="0"/>
    </xf>
    <xf numFmtId="0" fontId="6" fillId="2" borderId="50" xfId="58" applyFont="1" applyFill="1" applyBorder="1" applyAlignment="1" applyProtection="1">
      <alignment horizontal="center"/>
      <protection locked="0"/>
    </xf>
    <xf numFmtId="0" fontId="6" fillId="2" borderId="51" xfId="58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8" fillId="2" borderId="29" xfId="58" applyFont="1" applyFill="1" applyBorder="1" applyAlignment="1" applyProtection="1">
      <alignment horizontal="center" vertical="center" wrapText="1"/>
      <protection locked="0"/>
    </xf>
    <xf numFmtId="0" fontId="8" fillId="2" borderId="50" xfId="58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8" fillId="2" borderId="29" xfId="58" applyFont="1" applyFill="1" applyBorder="1" applyAlignment="1" applyProtection="1">
      <alignment horizontal="center" vertical="center"/>
      <protection locked="0"/>
    </xf>
    <xf numFmtId="0" fontId="8" fillId="2" borderId="51" xfId="58" applyFont="1" applyFill="1" applyBorder="1" applyAlignment="1" applyProtection="1">
      <alignment horizontal="center" vertical="center"/>
      <protection locked="0"/>
    </xf>
    <xf numFmtId="0" fontId="8" fillId="2" borderId="36" xfId="58" applyFont="1" applyFill="1" applyBorder="1" applyAlignment="1" applyProtection="1">
      <alignment horizontal="center" vertical="center"/>
      <protection locked="0"/>
    </xf>
    <xf numFmtId="0" fontId="9" fillId="33" borderId="52" xfId="58" applyFont="1" applyFill="1" applyBorder="1" applyAlignment="1" applyProtection="1">
      <alignment horizontal="center"/>
      <protection/>
    </xf>
    <xf numFmtId="0" fontId="9" fillId="33" borderId="34" xfId="58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44" fontId="7" fillId="0" borderId="10" xfId="46" applyFont="1" applyBorder="1" applyAlignment="1" applyProtection="1">
      <alignment horizontal="center"/>
      <protection/>
    </xf>
    <xf numFmtId="44" fontId="7" fillId="0" borderId="11" xfId="46" applyFont="1" applyBorder="1" applyAlignment="1" applyProtection="1">
      <alignment horizontal="center"/>
      <protection/>
    </xf>
    <xf numFmtId="44" fontId="7" fillId="0" borderId="12" xfId="46" applyFont="1" applyBorder="1" applyAlignment="1" applyProtection="1">
      <alignment horizontal="center"/>
      <protection/>
    </xf>
    <xf numFmtId="0" fontId="3" fillId="33" borderId="38" xfId="58" applyFont="1" applyFill="1" applyBorder="1" applyAlignment="1" applyProtection="1">
      <alignment horizontal="right" vertical="center" wrapText="1" indent="2"/>
      <protection/>
    </xf>
    <xf numFmtId="0" fontId="3" fillId="33" borderId="24" xfId="58" applyFont="1" applyFill="1" applyBorder="1" applyAlignment="1" applyProtection="1">
      <alignment horizontal="right" vertical="center" indent="2"/>
      <protection/>
    </xf>
    <xf numFmtId="0" fontId="3" fillId="33" borderId="39" xfId="58" applyFont="1" applyFill="1" applyBorder="1" applyAlignment="1" applyProtection="1">
      <alignment horizontal="right" vertical="center" indent="2"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10" fillId="34" borderId="11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2" borderId="29" xfId="58" applyNumberFormat="1" applyFont="1" applyFill="1" applyBorder="1" applyAlignment="1" applyProtection="1">
      <alignment horizontal="center"/>
      <protection locked="0"/>
    </xf>
    <xf numFmtId="0" fontId="6" fillId="2" borderId="50" xfId="58" applyNumberFormat="1" applyFont="1" applyFill="1" applyBorder="1" applyAlignment="1" applyProtection="1">
      <alignment horizontal="center"/>
      <protection locked="0"/>
    </xf>
    <xf numFmtId="0" fontId="6" fillId="2" borderId="52" xfId="58" applyNumberFormat="1" applyFont="1" applyFill="1" applyBorder="1" applyAlignment="1" applyProtection="1">
      <alignment horizontal="center"/>
      <protection locked="0"/>
    </xf>
    <xf numFmtId="0" fontId="6" fillId="2" borderId="36" xfId="58" applyNumberFormat="1" applyFont="1" applyFill="1" applyBorder="1" applyAlignment="1" applyProtection="1">
      <alignment horizontal="center"/>
      <protection locked="0"/>
    </xf>
    <xf numFmtId="0" fontId="47" fillId="2" borderId="31" xfId="0" applyFont="1" applyFill="1" applyBorder="1" applyAlignment="1" applyProtection="1">
      <alignment horizontal="center"/>
      <protection locked="0"/>
    </xf>
    <xf numFmtId="0" fontId="47" fillId="2" borderId="32" xfId="0" applyFont="1" applyFill="1" applyBorder="1" applyAlignment="1" applyProtection="1">
      <alignment horizontal="center"/>
      <protection locked="0"/>
    </xf>
    <xf numFmtId="0" fontId="47" fillId="2" borderId="29" xfId="0" applyFont="1" applyFill="1" applyBorder="1" applyAlignment="1" applyProtection="1">
      <alignment horizontal="center"/>
      <protection locked="0"/>
    </xf>
    <xf numFmtId="0" fontId="47" fillId="2" borderId="36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wrapText="1"/>
      <protection/>
    </xf>
    <xf numFmtId="0" fontId="30" fillId="33" borderId="53" xfId="58" applyFont="1" applyFill="1" applyBorder="1" applyAlignment="1" applyProtection="1" quotePrefix="1">
      <alignment horizontal="center"/>
      <protection/>
    </xf>
    <xf numFmtId="0" fontId="30" fillId="33" borderId="47" xfId="58" applyFont="1" applyFill="1" applyBorder="1" applyProtection="1" quotePrefix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123825</xdr:rowOff>
    </xdr:from>
    <xdr:to>
      <xdr:col>3</xdr:col>
      <xdr:colOff>314325</xdr:colOff>
      <xdr:row>1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3381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zoomScale="70" zoomScaleNormal="70" zoomScalePageLayoutView="0" workbookViewId="0" topLeftCell="A1">
      <selection activeCell="K59" sqref="K59"/>
    </sheetView>
  </sheetViews>
  <sheetFormatPr defaultColWidth="8.7109375" defaultRowHeight="15"/>
  <cols>
    <col min="1" max="1" width="1.28515625" style="1" customWidth="1"/>
    <col min="2" max="2" width="29.00390625" style="1" customWidth="1"/>
    <col min="3" max="3" width="20.00390625" style="1" customWidth="1"/>
    <col min="4" max="4" width="13.28125" style="1" customWidth="1"/>
    <col min="5" max="5" width="14.28125" style="1" customWidth="1"/>
    <col min="6" max="6" width="13.421875" style="1" customWidth="1"/>
    <col min="7" max="7" width="16.00390625" style="1" customWidth="1"/>
    <col min="8" max="8" width="10.7109375" style="1" customWidth="1"/>
    <col min="9" max="9" width="14.28125" style="1" customWidth="1"/>
    <col min="10" max="10" width="1.7109375" style="1" customWidth="1"/>
    <col min="11" max="11" width="8.7109375" style="1" customWidth="1"/>
    <col min="12" max="12" width="0" style="1" hidden="1" customWidth="1"/>
    <col min="13" max="16384" width="8.7109375" style="1" customWidth="1"/>
  </cols>
  <sheetData>
    <row r="1" spans="1:11" ht="9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93" customHeight="1" thickBot="1">
      <c r="A2" s="2"/>
      <c r="B2" s="143" t="s">
        <v>32</v>
      </c>
      <c r="C2" s="144"/>
      <c r="D2" s="144"/>
      <c r="E2" s="144"/>
      <c r="F2" s="144"/>
      <c r="G2" s="144"/>
      <c r="H2" s="144"/>
      <c r="I2" s="145"/>
      <c r="J2" s="2"/>
    </row>
    <row r="3" spans="1:10" ht="15.75" customHeight="1" thickBot="1">
      <c r="A3" s="2"/>
      <c r="B3" s="146" t="s">
        <v>22</v>
      </c>
      <c r="C3" s="147"/>
      <c r="D3" s="147"/>
      <c r="E3" s="147"/>
      <c r="F3" s="147"/>
      <c r="G3" s="147"/>
      <c r="H3" s="147"/>
      <c r="I3" s="148"/>
      <c r="J3" s="2"/>
    </row>
    <row r="4" spans="1:17" s="46" customFormat="1" ht="15">
      <c r="A4" s="43"/>
      <c r="B4" s="44" t="s">
        <v>33</v>
      </c>
      <c r="C4" s="120"/>
      <c r="D4" s="121"/>
      <c r="E4" s="121"/>
      <c r="F4" s="122"/>
      <c r="G4" s="45" t="s">
        <v>28</v>
      </c>
      <c r="H4" s="156"/>
      <c r="I4" s="157"/>
      <c r="J4" s="43"/>
      <c r="Q4" s="47"/>
    </row>
    <row r="5" spans="1:10" s="46" customFormat="1" ht="15">
      <c r="A5" s="43"/>
      <c r="B5" s="48" t="s">
        <v>0</v>
      </c>
      <c r="C5" s="152"/>
      <c r="D5" s="153"/>
      <c r="E5" s="153"/>
      <c r="F5" s="153"/>
      <c r="G5" s="154"/>
      <c r="H5" s="153"/>
      <c r="I5" s="155"/>
      <c r="J5" s="43"/>
    </row>
    <row r="6" spans="1:12" s="46" customFormat="1" ht="15">
      <c r="A6" s="43"/>
      <c r="B6" s="49" t="s">
        <v>14</v>
      </c>
      <c r="C6" s="123"/>
      <c r="D6" s="124"/>
      <c r="E6" s="124"/>
      <c r="F6" s="125"/>
      <c r="G6" s="50" t="s">
        <v>1</v>
      </c>
      <c r="H6" s="158"/>
      <c r="I6" s="159"/>
      <c r="J6" s="43"/>
      <c r="L6" s="51"/>
    </row>
    <row r="7" spans="1:12" s="46" customFormat="1" ht="15">
      <c r="A7" s="43"/>
      <c r="B7" s="52" t="s">
        <v>2</v>
      </c>
      <c r="C7" s="123"/>
      <c r="D7" s="124"/>
      <c r="E7" s="124"/>
      <c r="F7" s="125"/>
      <c r="G7" s="53" t="s">
        <v>19</v>
      </c>
      <c r="H7" s="158"/>
      <c r="I7" s="159"/>
      <c r="J7" s="43"/>
      <c r="L7" s="47"/>
    </row>
    <row r="8" spans="1:10" s="46" customFormat="1" ht="15" thickBot="1">
      <c r="A8" s="43"/>
      <c r="B8" s="48" t="s">
        <v>21</v>
      </c>
      <c r="C8" s="152"/>
      <c r="D8" s="153"/>
      <c r="E8" s="153"/>
      <c r="F8" s="153"/>
      <c r="G8" s="154"/>
      <c r="H8" s="153"/>
      <c r="I8" s="155"/>
      <c r="J8" s="43"/>
    </row>
    <row r="9" spans="1:14" s="46" customFormat="1" ht="15" customHeight="1" thickBot="1">
      <c r="A9" s="54"/>
      <c r="B9" s="55"/>
      <c r="C9" s="56"/>
      <c r="D9" s="56"/>
      <c r="E9" s="56"/>
      <c r="F9" s="56"/>
      <c r="G9" s="56"/>
      <c r="H9" s="56"/>
      <c r="I9" s="57"/>
      <c r="J9" s="43"/>
      <c r="K9" s="51"/>
      <c r="L9" s="51"/>
      <c r="N9" s="58"/>
    </row>
    <row r="10" spans="1:12" s="46" customFormat="1" ht="19.5" customHeight="1" thickBot="1">
      <c r="A10" s="54"/>
      <c r="B10" s="149" t="s">
        <v>10</v>
      </c>
      <c r="C10" s="150"/>
      <c r="D10" s="150"/>
      <c r="E10" s="150"/>
      <c r="F10" s="150"/>
      <c r="G10" s="150"/>
      <c r="H10" s="150"/>
      <c r="I10" s="151"/>
      <c r="J10" s="43"/>
      <c r="L10" s="51"/>
    </row>
    <row r="11" spans="1:12" s="46" customFormat="1" ht="46.5">
      <c r="A11" s="54"/>
      <c r="B11" s="59" t="s">
        <v>38</v>
      </c>
      <c r="C11" s="60" t="s">
        <v>37</v>
      </c>
      <c r="D11" s="60" t="s">
        <v>3</v>
      </c>
      <c r="E11" s="61" t="s">
        <v>13</v>
      </c>
      <c r="F11" s="62" t="s">
        <v>36</v>
      </c>
      <c r="G11" s="62" t="s">
        <v>15</v>
      </c>
      <c r="H11" s="63" t="s">
        <v>4</v>
      </c>
      <c r="I11" s="64" t="s">
        <v>8</v>
      </c>
      <c r="J11" s="43"/>
      <c r="L11" s="51"/>
    </row>
    <row r="12" spans="1:12" s="46" customFormat="1" ht="15">
      <c r="A12" s="54"/>
      <c r="B12" s="65"/>
      <c r="C12" s="38"/>
      <c r="D12" s="39"/>
      <c r="E12" s="66"/>
      <c r="F12" s="67"/>
      <c r="G12" s="68">
        <f>IF(F12&gt;35%,0,ROUND(E12-(F12*E12),2))</f>
        <v>0</v>
      </c>
      <c r="H12" s="69" t="str">
        <f aca="true" t="shared" si="0" ref="H12:H29">IF($D12="","-",VLOOKUP($D12,$D$36:$H$46,5,FALSE))</f>
        <v>-</v>
      </c>
      <c r="I12" s="70" t="str">
        <f>IF(H12="-","-",G12*H12)</f>
        <v>-</v>
      </c>
      <c r="J12" s="43"/>
      <c r="L12" s="46">
        <f>E12*(1-F12)</f>
        <v>0</v>
      </c>
    </row>
    <row r="13" spans="1:12" s="46" customFormat="1" ht="15">
      <c r="A13" s="54"/>
      <c r="B13" s="65"/>
      <c r="C13" s="38"/>
      <c r="D13" s="71"/>
      <c r="E13" s="72"/>
      <c r="F13" s="67"/>
      <c r="G13" s="68">
        <f aca="true" t="shared" si="1" ref="G13:G29">IF(F13&gt;35%,0,ROUND(E13-(F13*E13),2))</f>
        <v>0</v>
      </c>
      <c r="H13" s="69" t="str">
        <f t="shared" si="0"/>
        <v>-</v>
      </c>
      <c r="I13" s="70" t="str">
        <f aca="true" t="shared" si="2" ref="I13:I29">IF(H13="-","-",G13*H13)</f>
        <v>-</v>
      </c>
      <c r="J13" s="43"/>
      <c r="L13" s="46">
        <f>E13*(1-F13)</f>
        <v>0</v>
      </c>
    </row>
    <row r="14" spans="1:12" s="46" customFormat="1" ht="15">
      <c r="A14" s="54"/>
      <c r="B14" s="65"/>
      <c r="C14" s="38"/>
      <c r="D14" s="71"/>
      <c r="E14" s="72"/>
      <c r="F14" s="67"/>
      <c r="G14" s="68">
        <f t="shared" si="1"/>
        <v>0</v>
      </c>
      <c r="H14" s="69" t="str">
        <f t="shared" si="0"/>
        <v>-</v>
      </c>
      <c r="I14" s="70" t="str">
        <f t="shared" si="2"/>
        <v>-</v>
      </c>
      <c r="J14" s="43"/>
      <c r="L14" s="46">
        <f>E14*(1-F14)</f>
        <v>0</v>
      </c>
    </row>
    <row r="15" spans="1:12" s="46" customFormat="1" ht="15">
      <c r="A15" s="54"/>
      <c r="B15" s="65"/>
      <c r="C15" s="38"/>
      <c r="D15" s="71"/>
      <c r="E15" s="72"/>
      <c r="F15" s="67"/>
      <c r="G15" s="68">
        <f t="shared" si="1"/>
        <v>0</v>
      </c>
      <c r="H15" s="69" t="str">
        <f t="shared" si="0"/>
        <v>-</v>
      </c>
      <c r="I15" s="70" t="str">
        <f t="shared" si="2"/>
        <v>-</v>
      </c>
      <c r="J15" s="43"/>
      <c r="L15" s="46">
        <f aca="true" t="shared" si="3" ref="L15:L29">E15*(1-F15)</f>
        <v>0</v>
      </c>
    </row>
    <row r="16" spans="1:12" s="46" customFormat="1" ht="15">
      <c r="A16" s="54"/>
      <c r="B16" s="65"/>
      <c r="C16" s="38"/>
      <c r="D16" s="71"/>
      <c r="E16" s="72"/>
      <c r="F16" s="67"/>
      <c r="G16" s="68">
        <f t="shared" si="1"/>
        <v>0</v>
      </c>
      <c r="H16" s="69" t="str">
        <f t="shared" si="0"/>
        <v>-</v>
      </c>
      <c r="I16" s="70" t="str">
        <f t="shared" si="2"/>
        <v>-</v>
      </c>
      <c r="J16" s="43"/>
      <c r="L16" s="46">
        <f t="shared" si="3"/>
        <v>0</v>
      </c>
    </row>
    <row r="17" spans="1:12" s="46" customFormat="1" ht="15">
      <c r="A17" s="54"/>
      <c r="B17" s="65"/>
      <c r="C17" s="38"/>
      <c r="D17" s="71"/>
      <c r="E17" s="72"/>
      <c r="F17" s="67"/>
      <c r="G17" s="68">
        <f t="shared" si="1"/>
        <v>0</v>
      </c>
      <c r="H17" s="69" t="str">
        <f t="shared" si="0"/>
        <v>-</v>
      </c>
      <c r="I17" s="70" t="str">
        <f t="shared" si="2"/>
        <v>-</v>
      </c>
      <c r="J17" s="43"/>
      <c r="L17" s="46">
        <f t="shared" si="3"/>
        <v>0</v>
      </c>
    </row>
    <row r="18" spans="1:12" s="46" customFormat="1" ht="15">
      <c r="A18" s="54"/>
      <c r="B18" s="65"/>
      <c r="C18" s="38"/>
      <c r="D18" s="71"/>
      <c r="E18" s="72"/>
      <c r="F18" s="67"/>
      <c r="G18" s="68">
        <f t="shared" si="1"/>
        <v>0</v>
      </c>
      <c r="H18" s="69" t="str">
        <f t="shared" si="0"/>
        <v>-</v>
      </c>
      <c r="I18" s="70" t="str">
        <f t="shared" si="2"/>
        <v>-</v>
      </c>
      <c r="J18" s="43"/>
      <c r="L18" s="46">
        <f t="shared" si="3"/>
        <v>0</v>
      </c>
    </row>
    <row r="19" spans="1:12" s="46" customFormat="1" ht="15">
      <c r="A19" s="54"/>
      <c r="B19" s="65"/>
      <c r="C19" s="38"/>
      <c r="D19" s="71"/>
      <c r="E19" s="72"/>
      <c r="F19" s="67"/>
      <c r="G19" s="68">
        <f t="shared" si="1"/>
        <v>0</v>
      </c>
      <c r="H19" s="69" t="str">
        <f t="shared" si="0"/>
        <v>-</v>
      </c>
      <c r="I19" s="70" t="str">
        <f t="shared" si="2"/>
        <v>-</v>
      </c>
      <c r="J19" s="43"/>
      <c r="L19" s="46">
        <f t="shared" si="3"/>
        <v>0</v>
      </c>
    </row>
    <row r="20" spans="1:12" s="46" customFormat="1" ht="15">
      <c r="A20" s="54"/>
      <c r="B20" s="65"/>
      <c r="C20" s="38"/>
      <c r="D20" s="71"/>
      <c r="E20" s="72"/>
      <c r="F20" s="67"/>
      <c r="G20" s="68">
        <f t="shared" si="1"/>
        <v>0</v>
      </c>
      <c r="H20" s="69" t="str">
        <f t="shared" si="0"/>
        <v>-</v>
      </c>
      <c r="I20" s="70" t="str">
        <f t="shared" si="2"/>
        <v>-</v>
      </c>
      <c r="J20" s="43"/>
      <c r="L20" s="46">
        <f t="shared" si="3"/>
        <v>0</v>
      </c>
    </row>
    <row r="21" spans="1:12" s="46" customFormat="1" ht="15">
      <c r="A21" s="54"/>
      <c r="B21" s="65"/>
      <c r="C21" s="38"/>
      <c r="D21" s="71"/>
      <c r="E21" s="72"/>
      <c r="F21" s="67"/>
      <c r="G21" s="68">
        <f t="shared" si="1"/>
        <v>0</v>
      </c>
      <c r="H21" s="69" t="str">
        <f t="shared" si="0"/>
        <v>-</v>
      </c>
      <c r="I21" s="70" t="str">
        <f t="shared" si="2"/>
        <v>-</v>
      </c>
      <c r="J21" s="43"/>
      <c r="L21" s="46">
        <f t="shared" si="3"/>
        <v>0</v>
      </c>
    </row>
    <row r="22" spans="1:12" s="46" customFormat="1" ht="15">
      <c r="A22" s="54"/>
      <c r="B22" s="65"/>
      <c r="C22" s="38"/>
      <c r="D22" s="71"/>
      <c r="E22" s="72"/>
      <c r="F22" s="67"/>
      <c r="G22" s="68">
        <f t="shared" si="1"/>
        <v>0</v>
      </c>
      <c r="H22" s="69" t="str">
        <f t="shared" si="0"/>
        <v>-</v>
      </c>
      <c r="I22" s="70" t="str">
        <f t="shared" si="2"/>
        <v>-</v>
      </c>
      <c r="J22" s="43"/>
      <c r="L22" s="46">
        <f t="shared" si="3"/>
        <v>0</v>
      </c>
    </row>
    <row r="23" spans="1:12" s="46" customFormat="1" ht="15">
      <c r="A23" s="54"/>
      <c r="B23" s="65"/>
      <c r="C23" s="38"/>
      <c r="D23" s="71"/>
      <c r="E23" s="72"/>
      <c r="F23" s="67"/>
      <c r="G23" s="68">
        <f t="shared" si="1"/>
        <v>0</v>
      </c>
      <c r="H23" s="69" t="str">
        <f t="shared" si="0"/>
        <v>-</v>
      </c>
      <c r="I23" s="70" t="str">
        <f t="shared" si="2"/>
        <v>-</v>
      </c>
      <c r="J23" s="43"/>
      <c r="L23" s="46">
        <f t="shared" si="3"/>
        <v>0</v>
      </c>
    </row>
    <row r="24" spans="1:17" s="46" customFormat="1" ht="15">
      <c r="A24" s="54"/>
      <c r="B24" s="73"/>
      <c r="C24" s="38"/>
      <c r="D24" s="74"/>
      <c r="E24" s="75"/>
      <c r="F24" s="67"/>
      <c r="G24" s="68">
        <f t="shared" si="1"/>
        <v>0</v>
      </c>
      <c r="H24" s="69" t="str">
        <f t="shared" si="0"/>
        <v>-</v>
      </c>
      <c r="I24" s="76" t="str">
        <f t="shared" si="2"/>
        <v>-</v>
      </c>
      <c r="J24" s="43"/>
      <c r="L24" s="46">
        <f t="shared" si="3"/>
        <v>0</v>
      </c>
      <c r="M24" s="47"/>
      <c r="N24" s="47"/>
      <c r="O24" s="47"/>
      <c r="Q24" s="47"/>
    </row>
    <row r="25" spans="1:12" s="46" customFormat="1" ht="15">
      <c r="A25" s="43"/>
      <c r="B25" s="73"/>
      <c r="C25" s="38"/>
      <c r="D25" s="74"/>
      <c r="E25" s="75"/>
      <c r="F25" s="67"/>
      <c r="G25" s="68">
        <f t="shared" si="1"/>
        <v>0</v>
      </c>
      <c r="H25" s="69" t="str">
        <f t="shared" si="0"/>
        <v>-</v>
      </c>
      <c r="I25" s="76" t="str">
        <f t="shared" si="2"/>
        <v>-</v>
      </c>
      <c r="J25" s="43"/>
      <c r="L25" s="46">
        <f t="shared" si="3"/>
        <v>0</v>
      </c>
    </row>
    <row r="26" spans="1:18" s="46" customFormat="1" ht="15">
      <c r="A26" s="43"/>
      <c r="B26" s="73"/>
      <c r="C26" s="38"/>
      <c r="D26" s="74"/>
      <c r="E26" s="75"/>
      <c r="F26" s="67"/>
      <c r="G26" s="68">
        <f t="shared" si="1"/>
        <v>0</v>
      </c>
      <c r="H26" s="69" t="str">
        <f t="shared" si="0"/>
        <v>-</v>
      </c>
      <c r="I26" s="76" t="str">
        <f t="shared" si="2"/>
        <v>-</v>
      </c>
      <c r="J26" s="43"/>
      <c r="L26" s="46">
        <f t="shared" si="3"/>
        <v>0</v>
      </c>
      <c r="P26" s="58"/>
      <c r="Q26" s="58"/>
      <c r="R26" s="58"/>
    </row>
    <row r="27" spans="1:18" s="46" customFormat="1" ht="15">
      <c r="A27" s="43"/>
      <c r="B27" s="73"/>
      <c r="C27" s="38"/>
      <c r="D27" s="74"/>
      <c r="E27" s="75"/>
      <c r="F27" s="67"/>
      <c r="G27" s="68">
        <f t="shared" si="1"/>
        <v>0</v>
      </c>
      <c r="H27" s="69" t="str">
        <f t="shared" si="0"/>
        <v>-</v>
      </c>
      <c r="I27" s="76" t="str">
        <f t="shared" si="2"/>
        <v>-</v>
      </c>
      <c r="J27" s="43"/>
      <c r="L27" s="46">
        <f t="shared" si="3"/>
        <v>0</v>
      </c>
      <c r="P27" s="58"/>
      <c r="Q27" s="58"/>
      <c r="R27" s="58"/>
    </row>
    <row r="28" spans="1:18" s="46" customFormat="1" ht="15">
      <c r="A28" s="43"/>
      <c r="B28" s="73"/>
      <c r="C28" s="38"/>
      <c r="D28" s="74"/>
      <c r="E28" s="75"/>
      <c r="F28" s="67"/>
      <c r="G28" s="77">
        <f t="shared" si="1"/>
        <v>0</v>
      </c>
      <c r="H28" s="78" t="str">
        <f t="shared" si="0"/>
        <v>-</v>
      </c>
      <c r="I28" s="76" t="str">
        <f t="shared" si="2"/>
        <v>-</v>
      </c>
      <c r="J28" s="43"/>
      <c r="L28" s="46">
        <f t="shared" si="3"/>
        <v>0</v>
      </c>
      <c r="P28" s="79"/>
      <c r="Q28" s="58"/>
      <c r="R28" s="58"/>
    </row>
    <row r="29" spans="1:18" s="46" customFormat="1" ht="15" thickBot="1">
      <c r="A29" s="43"/>
      <c r="B29" s="80"/>
      <c r="C29" s="38"/>
      <c r="D29" s="81"/>
      <c r="E29" s="82"/>
      <c r="F29" s="83"/>
      <c r="G29" s="77">
        <f t="shared" si="1"/>
        <v>0</v>
      </c>
      <c r="H29" s="84" t="str">
        <f t="shared" si="0"/>
        <v>-</v>
      </c>
      <c r="I29" s="85" t="str">
        <f t="shared" si="2"/>
        <v>-</v>
      </c>
      <c r="J29" s="43"/>
      <c r="L29" s="46">
        <f t="shared" si="3"/>
        <v>0</v>
      </c>
      <c r="P29" s="58"/>
      <c r="Q29" s="58"/>
      <c r="R29" s="58"/>
    </row>
    <row r="30" spans="1:18" s="46" customFormat="1" ht="15.75" thickBot="1">
      <c r="A30" s="43"/>
      <c r="B30" s="86"/>
      <c r="C30" s="87"/>
      <c r="D30" s="14" t="s">
        <v>12</v>
      </c>
      <c r="E30" s="88" t="str">
        <f>IF(SUM(E12:E29)=0,"-",SUM(E12:E29))</f>
        <v>-</v>
      </c>
      <c r="F30" s="89" t="str">
        <f>IF(E30="-","-",1-(L30/E30))</f>
        <v>-</v>
      </c>
      <c r="G30" s="88" t="str">
        <f>IF(SUM(G12:G29)=0,"-",SUM(G12:G29))</f>
        <v>-</v>
      </c>
      <c r="H30" s="90" t="s">
        <v>6</v>
      </c>
      <c r="I30" s="91">
        <f>SUM(I12:I29)</f>
        <v>0</v>
      </c>
      <c r="J30" s="43"/>
      <c r="L30" s="92">
        <f>SUM(L12:L29)</f>
        <v>0</v>
      </c>
      <c r="P30" s="58"/>
      <c r="Q30" s="58"/>
      <c r="R30" s="58"/>
    </row>
    <row r="31" spans="1:18" s="46" customFormat="1" ht="15">
      <c r="A31" s="43"/>
      <c r="B31" s="93"/>
      <c r="C31" s="94"/>
      <c r="D31" s="139"/>
      <c r="E31" s="139"/>
      <c r="F31" s="139"/>
      <c r="G31" s="139"/>
      <c r="H31" s="95" t="s">
        <v>7</v>
      </c>
      <c r="I31" s="76">
        <f>ROUND(I30*5%,2)</f>
        <v>0</v>
      </c>
      <c r="J31" s="43"/>
      <c r="P31" s="58"/>
      <c r="Q31" s="58"/>
      <c r="R31" s="58"/>
    </row>
    <row r="32" spans="1:10" s="46" customFormat="1" ht="15.75" thickBot="1">
      <c r="A32" s="43"/>
      <c r="B32" s="93"/>
      <c r="C32" s="94"/>
      <c r="D32" s="139"/>
      <c r="E32" s="139"/>
      <c r="F32" s="139"/>
      <c r="G32" s="139"/>
      <c r="H32" s="96" t="s">
        <v>5</v>
      </c>
      <c r="I32" s="97">
        <f>I30+I31</f>
        <v>0</v>
      </c>
      <c r="J32" s="43"/>
    </row>
    <row r="33" spans="1:10" s="46" customFormat="1" ht="15.75" thickBot="1">
      <c r="A33" s="43"/>
      <c r="B33" s="93"/>
      <c r="C33" s="94"/>
      <c r="D33" s="98"/>
      <c r="E33" s="98"/>
      <c r="F33" s="98"/>
      <c r="G33" s="98"/>
      <c r="H33" s="99"/>
      <c r="I33" s="100"/>
      <c r="J33" s="43"/>
    </row>
    <row r="34" spans="1:10" s="46" customFormat="1" ht="15.75" thickBot="1">
      <c r="A34" s="54"/>
      <c r="B34" s="93"/>
      <c r="C34" s="94"/>
      <c r="D34" s="140" t="s">
        <v>16</v>
      </c>
      <c r="E34" s="141"/>
      <c r="F34" s="141"/>
      <c r="G34" s="141"/>
      <c r="H34" s="141"/>
      <c r="I34" s="142"/>
      <c r="J34" s="43"/>
    </row>
    <row r="35" spans="1:10" s="46" customFormat="1" ht="47.25" thickBot="1">
      <c r="A35" s="54"/>
      <c r="B35" s="93"/>
      <c r="C35" s="94"/>
      <c r="D35" s="101" t="str">
        <f aca="true" t="shared" si="4" ref="D35:I35">D11</f>
        <v>Zone</v>
      </c>
      <c r="E35" s="62" t="str">
        <f t="shared" si="4"/>
        <v>Gross
Volume</v>
      </c>
      <c r="F35" s="102" t="str">
        <f t="shared" si="4"/>
        <v>Water Test %</v>
      </c>
      <c r="G35" s="102" t="str">
        <f t="shared" si="4"/>
        <v>Adjusted
Volume</v>
      </c>
      <c r="H35" s="103" t="str">
        <f t="shared" si="4"/>
        <v>Zone Rate</v>
      </c>
      <c r="I35" s="104" t="str">
        <f t="shared" si="4"/>
        <v>Amount Claimed by Processor</v>
      </c>
      <c r="J35" s="43"/>
    </row>
    <row r="36" spans="1:12" s="46" customFormat="1" ht="15">
      <c r="A36" s="54"/>
      <c r="B36" s="93"/>
      <c r="C36" s="105"/>
      <c r="D36" s="15">
        <v>1</v>
      </c>
      <c r="E36" s="16">
        <f>SUMIF($D$12:$D$29,$D36,E$12:E$29)</f>
        <v>0</v>
      </c>
      <c r="F36" s="17" t="str">
        <f>IF(E36=0,"-",1-(L36/E36))</f>
        <v>-</v>
      </c>
      <c r="G36" s="16">
        <f>SUMIF($D$12:$D$29,$D36,G$12:G$29)</f>
        <v>0</v>
      </c>
      <c r="H36" s="106">
        <v>0.08199999999999999</v>
      </c>
      <c r="I36" s="107">
        <f>SUMIF($D$12:$D$29,$D36,I$12:I$29)</f>
        <v>0</v>
      </c>
      <c r="J36" s="43"/>
      <c r="L36" s="16">
        <f aca="true" t="shared" si="5" ref="L36:L46">SUMIF($D$12:$D$29,$D36,L$12:L$29)</f>
        <v>0</v>
      </c>
    </row>
    <row r="37" spans="1:12" s="46" customFormat="1" ht="15">
      <c r="A37" s="54"/>
      <c r="B37" s="93"/>
      <c r="C37" s="105"/>
      <c r="D37" s="18">
        <v>2</v>
      </c>
      <c r="E37" s="19">
        <f aca="true" t="shared" si="6" ref="E37:I46">SUMIF($D$12:$D$29,$D37,E$12:E$29)</f>
        <v>0</v>
      </c>
      <c r="F37" s="20" t="str">
        <f>IF(E37=0,"-",1-(L37/E37))</f>
        <v>-</v>
      </c>
      <c r="G37" s="19">
        <f t="shared" si="6"/>
        <v>0</v>
      </c>
      <c r="H37" s="108">
        <v>0.124</v>
      </c>
      <c r="I37" s="109">
        <f t="shared" si="6"/>
        <v>0</v>
      </c>
      <c r="J37" s="43"/>
      <c r="L37" s="19">
        <f t="shared" si="5"/>
        <v>0</v>
      </c>
    </row>
    <row r="38" spans="1:12" s="46" customFormat="1" ht="15">
      <c r="A38" s="54"/>
      <c r="B38" s="93"/>
      <c r="C38" s="105"/>
      <c r="D38" s="18">
        <v>3</v>
      </c>
      <c r="E38" s="19">
        <f t="shared" si="6"/>
        <v>0</v>
      </c>
      <c r="F38" s="20" t="str">
        <f aca="true" t="shared" si="7" ref="F38:F45">IF(E38=0,"-",1-(L38/E38))</f>
        <v>-</v>
      </c>
      <c r="G38" s="19">
        <f t="shared" si="6"/>
        <v>0</v>
      </c>
      <c r="H38" s="108">
        <v>0.14500000000000002</v>
      </c>
      <c r="I38" s="109">
        <f t="shared" si="6"/>
        <v>0</v>
      </c>
      <c r="J38" s="43"/>
      <c r="L38" s="19">
        <f t="shared" si="5"/>
        <v>0</v>
      </c>
    </row>
    <row r="39" spans="1:12" s="46" customFormat="1" ht="15">
      <c r="A39" s="54"/>
      <c r="B39" s="93"/>
      <c r="C39" s="105"/>
      <c r="D39" s="18">
        <v>4</v>
      </c>
      <c r="E39" s="19">
        <f t="shared" si="6"/>
        <v>0</v>
      </c>
      <c r="F39" s="20" t="str">
        <f t="shared" si="7"/>
        <v>-</v>
      </c>
      <c r="G39" s="19">
        <f t="shared" si="6"/>
        <v>0</v>
      </c>
      <c r="H39" s="108">
        <v>0.113</v>
      </c>
      <c r="I39" s="109">
        <f t="shared" si="6"/>
        <v>0</v>
      </c>
      <c r="J39" s="43"/>
      <c r="L39" s="19">
        <f t="shared" si="5"/>
        <v>0</v>
      </c>
    </row>
    <row r="40" spans="1:12" s="46" customFormat="1" ht="15">
      <c r="A40" s="54"/>
      <c r="B40" s="93"/>
      <c r="C40" s="105"/>
      <c r="D40" s="18">
        <v>5</v>
      </c>
      <c r="E40" s="19">
        <f t="shared" si="6"/>
        <v>0</v>
      </c>
      <c r="F40" s="20" t="str">
        <f t="shared" si="7"/>
        <v>-</v>
      </c>
      <c r="G40" s="19">
        <f t="shared" si="6"/>
        <v>0</v>
      </c>
      <c r="H40" s="108">
        <v>0.197</v>
      </c>
      <c r="I40" s="109">
        <f t="shared" si="6"/>
        <v>0</v>
      </c>
      <c r="J40" s="43"/>
      <c r="L40" s="21">
        <f t="shared" si="5"/>
        <v>0</v>
      </c>
    </row>
    <row r="41" spans="1:12" s="46" customFormat="1" ht="15">
      <c r="A41" s="54"/>
      <c r="B41" s="93"/>
      <c r="C41" s="105"/>
      <c r="D41" s="18">
        <v>6</v>
      </c>
      <c r="E41" s="19">
        <f t="shared" si="6"/>
        <v>0</v>
      </c>
      <c r="F41" s="20" t="str">
        <f t="shared" si="7"/>
        <v>-</v>
      </c>
      <c r="G41" s="19">
        <f t="shared" si="6"/>
        <v>0</v>
      </c>
      <c r="H41" s="108">
        <v>0.164</v>
      </c>
      <c r="I41" s="109">
        <f t="shared" si="6"/>
        <v>0</v>
      </c>
      <c r="J41" s="43"/>
      <c r="L41" s="21">
        <f t="shared" si="5"/>
        <v>0</v>
      </c>
    </row>
    <row r="42" spans="1:12" s="46" customFormat="1" ht="15">
      <c r="A42" s="54"/>
      <c r="B42" s="93"/>
      <c r="C42" s="105"/>
      <c r="D42" s="18">
        <v>7</v>
      </c>
      <c r="E42" s="19">
        <f t="shared" si="6"/>
        <v>0</v>
      </c>
      <c r="F42" s="20" t="str">
        <f t="shared" si="7"/>
        <v>-</v>
      </c>
      <c r="G42" s="19">
        <f t="shared" si="6"/>
        <v>0</v>
      </c>
      <c r="H42" s="108">
        <v>0.114</v>
      </c>
      <c r="I42" s="109">
        <f t="shared" si="6"/>
        <v>0</v>
      </c>
      <c r="J42" s="43"/>
      <c r="L42" s="21">
        <f t="shared" si="5"/>
        <v>0</v>
      </c>
    </row>
    <row r="43" spans="1:12" s="46" customFormat="1" ht="15">
      <c r="A43" s="54"/>
      <c r="B43" s="93"/>
      <c r="C43" s="105"/>
      <c r="D43" s="18">
        <v>8</v>
      </c>
      <c r="E43" s="19">
        <f t="shared" si="6"/>
        <v>0</v>
      </c>
      <c r="F43" s="20" t="str">
        <f t="shared" si="7"/>
        <v>-</v>
      </c>
      <c r="G43" s="19">
        <f t="shared" si="6"/>
        <v>0</v>
      </c>
      <c r="H43" s="108">
        <v>0.14500000000000002</v>
      </c>
      <c r="I43" s="109">
        <f t="shared" si="6"/>
        <v>0</v>
      </c>
      <c r="J43" s="43"/>
      <c r="L43" s="21">
        <f t="shared" si="5"/>
        <v>0</v>
      </c>
    </row>
    <row r="44" spans="1:12" s="46" customFormat="1" ht="15">
      <c r="A44" s="54"/>
      <c r="B44" s="93"/>
      <c r="C44" s="105"/>
      <c r="D44" s="18">
        <v>9</v>
      </c>
      <c r="E44" s="19">
        <f t="shared" si="6"/>
        <v>0</v>
      </c>
      <c r="F44" s="20" t="str">
        <f t="shared" si="7"/>
        <v>-</v>
      </c>
      <c r="G44" s="19">
        <f t="shared" si="6"/>
        <v>0</v>
      </c>
      <c r="H44" s="108">
        <v>0.14500000000000002</v>
      </c>
      <c r="I44" s="109">
        <f t="shared" si="6"/>
        <v>0</v>
      </c>
      <c r="J44" s="43"/>
      <c r="L44" s="21">
        <f t="shared" si="5"/>
        <v>0</v>
      </c>
    </row>
    <row r="45" spans="1:12" s="46" customFormat="1" ht="15">
      <c r="A45" s="54"/>
      <c r="B45" s="93"/>
      <c r="C45" s="105"/>
      <c r="D45" s="18">
        <v>10</v>
      </c>
      <c r="E45" s="19">
        <f t="shared" si="6"/>
        <v>0</v>
      </c>
      <c r="F45" s="20" t="str">
        <f t="shared" si="7"/>
        <v>-</v>
      </c>
      <c r="G45" s="19">
        <f t="shared" si="6"/>
        <v>0</v>
      </c>
      <c r="H45" s="108">
        <v>0.197</v>
      </c>
      <c r="I45" s="109">
        <f t="shared" si="6"/>
        <v>0</v>
      </c>
      <c r="J45" s="43"/>
      <c r="L45" s="21">
        <f t="shared" si="5"/>
        <v>0</v>
      </c>
    </row>
    <row r="46" spans="1:12" s="46" customFormat="1" ht="15" thickBot="1">
      <c r="A46" s="54"/>
      <c r="B46" s="93"/>
      <c r="C46" s="105"/>
      <c r="D46" s="22">
        <v>11</v>
      </c>
      <c r="E46" s="23">
        <f t="shared" si="6"/>
        <v>0</v>
      </c>
      <c r="F46" s="20" t="str">
        <f>IF(E46=0,"-",1-(L46/E46))</f>
        <v>-</v>
      </c>
      <c r="G46" s="23">
        <f t="shared" si="6"/>
        <v>0</v>
      </c>
      <c r="H46" s="110">
        <v>0.30300000000000005</v>
      </c>
      <c r="I46" s="111">
        <f t="shared" si="6"/>
        <v>0</v>
      </c>
      <c r="J46" s="43"/>
      <c r="L46" s="23">
        <f t="shared" si="5"/>
        <v>0</v>
      </c>
    </row>
    <row r="47" spans="1:12" s="46" customFormat="1" ht="15.75" thickBot="1">
      <c r="A47" s="43"/>
      <c r="B47" s="93"/>
      <c r="C47" s="105"/>
      <c r="D47" s="14" t="s">
        <v>12</v>
      </c>
      <c r="E47" s="24">
        <f>SUM(E36:E46)</f>
        <v>0</v>
      </c>
      <c r="F47" s="25" t="str">
        <f>IF(E47=0,"-",1-(L47/E47))</f>
        <v>-</v>
      </c>
      <c r="G47" s="24">
        <f>SUM(G36:G46)</f>
        <v>0</v>
      </c>
      <c r="H47" s="90" t="s">
        <v>6</v>
      </c>
      <c r="I47" s="112">
        <f>SUM(I36:I46)</f>
        <v>0</v>
      </c>
      <c r="J47" s="43"/>
      <c r="L47" s="26">
        <f>SUM(L36:L46)</f>
        <v>0</v>
      </c>
    </row>
    <row r="48" spans="1:10" s="46" customFormat="1" ht="15">
      <c r="A48" s="43"/>
      <c r="B48" s="93"/>
      <c r="C48" s="94"/>
      <c r="D48" s="27"/>
      <c r="E48" s="28"/>
      <c r="F48" s="98"/>
      <c r="G48" s="28"/>
      <c r="H48" s="95" t="s">
        <v>7</v>
      </c>
      <c r="I48" s="113">
        <f>ROUND(I47*5%,2)</f>
        <v>0</v>
      </c>
      <c r="J48" s="43"/>
    </row>
    <row r="49" spans="1:10" s="46" customFormat="1" ht="15.75" thickBot="1">
      <c r="A49" s="43"/>
      <c r="B49" s="114"/>
      <c r="C49" s="115"/>
      <c r="D49" s="29"/>
      <c r="E49" s="30"/>
      <c r="F49" s="116"/>
      <c r="G49" s="30"/>
      <c r="H49" s="117" t="s">
        <v>5</v>
      </c>
      <c r="I49" s="118">
        <f>I47+I48</f>
        <v>0</v>
      </c>
      <c r="J49" s="43"/>
    </row>
    <row r="50" spans="1:10" ht="15" customHeight="1" thickBot="1">
      <c r="A50" s="2"/>
      <c r="B50" s="5"/>
      <c r="C50" s="6"/>
      <c r="D50" s="7"/>
      <c r="E50" s="7"/>
      <c r="F50" s="8"/>
      <c r="G50" s="9"/>
      <c r="H50" s="9"/>
      <c r="I50" s="10"/>
      <c r="J50" s="2"/>
    </row>
    <row r="51" spans="1:11" ht="11.25" customHeight="1">
      <c r="A51" s="2"/>
      <c r="B51" s="42" t="s">
        <v>35</v>
      </c>
      <c r="C51" s="40"/>
      <c r="D51" s="40"/>
      <c r="E51" s="40"/>
      <c r="F51" s="40"/>
      <c r="G51" s="40"/>
      <c r="H51" s="40"/>
      <c r="I51" s="41"/>
      <c r="J51" s="31"/>
      <c r="K51" s="32"/>
    </row>
    <row r="52" spans="1:11" ht="11.25" customHeight="1">
      <c r="A52" s="2"/>
      <c r="B52" s="131" t="s">
        <v>11</v>
      </c>
      <c r="C52" s="132"/>
      <c r="D52" s="132"/>
      <c r="E52" s="132"/>
      <c r="F52" s="132"/>
      <c r="G52" s="132"/>
      <c r="H52" s="132"/>
      <c r="I52" s="133"/>
      <c r="J52" s="31"/>
      <c r="K52" s="32"/>
    </row>
    <row r="53" spans="1:11" ht="11.25" customHeight="1">
      <c r="A53" s="2"/>
      <c r="B53" s="131" t="s">
        <v>23</v>
      </c>
      <c r="C53" s="132"/>
      <c r="D53" s="132"/>
      <c r="E53" s="132"/>
      <c r="F53" s="132"/>
      <c r="G53" s="132"/>
      <c r="H53" s="132"/>
      <c r="I53" s="133"/>
      <c r="J53" s="31"/>
      <c r="K53" s="32"/>
    </row>
    <row r="54" spans="1:11" ht="11.25" customHeight="1">
      <c r="A54" s="2"/>
      <c r="B54" s="131" t="s">
        <v>9</v>
      </c>
      <c r="C54" s="132"/>
      <c r="D54" s="132"/>
      <c r="E54" s="132"/>
      <c r="F54" s="132"/>
      <c r="G54" s="132"/>
      <c r="H54" s="132"/>
      <c r="I54" s="133"/>
      <c r="J54" s="31"/>
      <c r="K54" s="32"/>
    </row>
    <row r="55" spans="1:11" ht="11.25" customHeight="1">
      <c r="A55" s="2"/>
      <c r="B55" s="126" t="s">
        <v>24</v>
      </c>
      <c r="C55" s="127"/>
      <c r="D55" s="127"/>
      <c r="E55" s="127"/>
      <c r="F55" s="127"/>
      <c r="G55" s="127"/>
      <c r="H55" s="127"/>
      <c r="I55" s="128"/>
      <c r="J55" s="33"/>
      <c r="K55" s="34"/>
    </row>
    <row r="56" spans="1:11" ht="11.25" customHeight="1">
      <c r="A56" s="2"/>
      <c r="B56" s="126" t="s">
        <v>25</v>
      </c>
      <c r="C56" s="127"/>
      <c r="D56" s="127"/>
      <c r="E56" s="127"/>
      <c r="F56" s="127"/>
      <c r="G56" s="127"/>
      <c r="H56" s="127"/>
      <c r="I56" s="128"/>
      <c r="J56" s="33"/>
      <c r="K56" s="34"/>
    </row>
    <row r="57" spans="1:11" ht="11.25" customHeight="1">
      <c r="A57" s="2"/>
      <c r="B57" s="12" t="s">
        <v>26</v>
      </c>
      <c r="C57" s="13"/>
      <c r="D57" s="13"/>
      <c r="E57" s="13"/>
      <c r="F57" s="13"/>
      <c r="G57" s="13"/>
      <c r="H57" s="13"/>
      <c r="I57" s="35"/>
      <c r="J57" s="33"/>
      <c r="K57" s="34"/>
    </row>
    <row r="58" spans="1:11" ht="21" customHeight="1">
      <c r="A58" s="2"/>
      <c r="B58" s="160" t="s">
        <v>20</v>
      </c>
      <c r="C58" s="127"/>
      <c r="D58" s="127"/>
      <c r="E58" s="127"/>
      <c r="F58" s="127"/>
      <c r="G58" s="127"/>
      <c r="H58" s="127"/>
      <c r="I58" s="128"/>
      <c r="J58" s="33"/>
      <c r="K58" s="34"/>
    </row>
    <row r="59" spans="1:11" ht="18" customHeight="1">
      <c r="A59" s="2"/>
      <c r="B59" s="36"/>
      <c r="C59" s="137" t="s">
        <v>31</v>
      </c>
      <c r="D59" s="137"/>
      <c r="E59" s="137"/>
      <c r="F59" s="137" t="s">
        <v>30</v>
      </c>
      <c r="G59" s="137"/>
      <c r="H59" s="137"/>
      <c r="I59" s="138"/>
      <c r="J59" s="33"/>
      <c r="K59" s="34"/>
    </row>
    <row r="60" spans="1:11" ht="34.5" customHeight="1">
      <c r="A60" s="2"/>
      <c r="B60" s="37" t="s">
        <v>17</v>
      </c>
      <c r="C60" s="129"/>
      <c r="D60" s="130"/>
      <c r="E60" s="130"/>
      <c r="F60" s="134"/>
      <c r="G60" s="130"/>
      <c r="H60" s="130"/>
      <c r="I60" s="136"/>
      <c r="J60" s="33"/>
      <c r="K60" s="34"/>
    </row>
    <row r="61" spans="1:11" ht="34.5" customHeight="1">
      <c r="A61" s="2"/>
      <c r="B61" s="37" t="s">
        <v>18</v>
      </c>
      <c r="C61" s="134"/>
      <c r="D61" s="130"/>
      <c r="E61" s="135"/>
      <c r="F61" s="134"/>
      <c r="G61" s="130"/>
      <c r="H61" s="130"/>
      <c r="I61" s="136"/>
      <c r="J61" s="33"/>
      <c r="K61" s="34"/>
    </row>
    <row r="62" spans="1:10" ht="15" customHeight="1" thickBot="1">
      <c r="A62" s="2"/>
      <c r="B62" s="162" t="s">
        <v>34</v>
      </c>
      <c r="C62" s="161" t="s">
        <v>27</v>
      </c>
      <c r="D62" s="161"/>
      <c r="E62" s="161"/>
      <c r="F62" s="161"/>
      <c r="G62" s="161"/>
      <c r="H62" s="119"/>
      <c r="I62" s="11" t="s">
        <v>29</v>
      </c>
      <c r="J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3"/>
      <c r="J63" s="3"/>
      <c r="K63" s="4"/>
    </row>
    <row r="64" spans="1:10" ht="14.25">
      <c r="A64" s="2"/>
      <c r="J64" s="2"/>
    </row>
    <row r="65" spans="1:10" ht="14.25">
      <c r="A65" s="2"/>
      <c r="J65" s="2"/>
    </row>
    <row r="66" spans="10:11" ht="14.25">
      <c r="J66" s="2"/>
      <c r="K66" s="4"/>
    </row>
  </sheetData>
  <sheetProtection selectLockedCells="1"/>
  <mergeCells count="27">
    <mergeCell ref="C62:G62"/>
    <mergeCell ref="B2:I2"/>
    <mergeCell ref="B3:I3"/>
    <mergeCell ref="B10:I10"/>
    <mergeCell ref="C5:I5"/>
    <mergeCell ref="H4:I4"/>
    <mergeCell ref="H6:I6"/>
    <mergeCell ref="H7:I7"/>
    <mergeCell ref="C8:I8"/>
    <mergeCell ref="B58:I58"/>
    <mergeCell ref="C61:E61"/>
    <mergeCell ref="F60:I60"/>
    <mergeCell ref="F61:I61"/>
    <mergeCell ref="C59:E59"/>
    <mergeCell ref="F59:I59"/>
    <mergeCell ref="D31:G31"/>
    <mergeCell ref="D32:G32"/>
    <mergeCell ref="D34:I34"/>
    <mergeCell ref="B52:I52"/>
    <mergeCell ref="B53:I53"/>
    <mergeCell ref="C4:F4"/>
    <mergeCell ref="C7:F7"/>
    <mergeCell ref="C6:F6"/>
    <mergeCell ref="B55:I55"/>
    <mergeCell ref="B56:I56"/>
    <mergeCell ref="C60:E60"/>
    <mergeCell ref="B54:I54"/>
  </mergeCells>
  <dataValidations count="1">
    <dataValidation type="list" allowBlank="1" showInputMessage="1" showErrorMessage="1" sqref="D12:D29">
      <formula1>$D$36:$D$46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Chaffee</dc:creator>
  <cp:keywords/>
  <dc:description/>
  <cp:lastModifiedBy>Jason Culver</cp:lastModifiedBy>
  <cp:lastPrinted>2015-12-04T16:52:27Z</cp:lastPrinted>
  <dcterms:created xsi:type="dcterms:W3CDTF">2013-09-05T16:20:25Z</dcterms:created>
  <dcterms:modified xsi:type="dcterms:W3CDTF">2016-01-05T21:37:29Z</dcterms:modified>
  <cp:category/>
  <cp:version/>
  <cp:contentType/>
  <cp:contentStatus/>
</cp:coreProperties>
</file>