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670" windowHeight="11010" activeTab="0"/>
  </bookViews>
  <sheets>
    <sheet name="Claim Form - Antifreeze" sheetId="1" r:id="rId1"/>
  </sheets>
  <definedNames>
    <definedName name="_xlnm.Print_Area" localSheetId="0">'Claim Form - Antifreeze'!$B$2:$J$62</definedName>
  </definedNames>
  <calcPr fullCalcOnLoad="1"/>
</workbook>
</file>

<file path=xl/sharedStrings.xml><?xml version="1.0" encoding="utf-8"?>
<sst xmlns="http://schemas.openxmlformats.org/spreadsheetml/2006/main" count="44" uniqueCount="40">
  <si>
    <t>Processor Name</t>
  </si>
  <si>
    <t>Mailing Address</t>
  </si>
  <si>
    <t>Postal Code</t>
  </si>
  <si>
    <t xml:space="preserve">Phone </t>
  </si>
  <si>
    <t>Zone</t>
  </si>
  <si>
    <t>Zone Rate</t>
  </si>
  <si>
    <t>TOTAL</t>
  </si>
  <si>
    <t>Subtotal</t>
  </si>
  <si>
    <t>5% GST</t>
  </si>
  <si>
    <t>Amount Claimed by Processor</t>
  </si>
  <si>
    <t>The detailed records which substantiate the information herein are available upon request.</t>
  </si>
  <si>
    <t>All Volumes must be reported in Litres (L)</t>
  </si>
  <si>
    <t>I certify that all of the information contained within this claim form is correct.</t>
  </si>
  <si>
    <t>Total</t>
  </si>
  <si>
    <t>Gross
Volume</t>
  </si>
  <si>
    <t>City and Province</t>
  </si>
  <si>
    <t>Date Received 
at Processor</t>
  </si>
  <si>
    <t>Adjusted
Volume</t>
  </si>
  <si>
    <t>Summary</t>
  </si>
  <si>
    <t>Prepared By</t>
  </si>
  <si>
    <t>Approved By</t>
  </si>
  <si>
    <t>GST #</t>
  </si>
  <si>
    <t>I further acknowledge that I have read, and agree to be bound by, the terms and conditions in to the Lubricating Oil Material Product Management Program 
Manual for Processors and Collectors.</t>
  </si>
  <si>
    <t>All Blue Sections Must Be Completed</t>
  </si>
  <si>
    <t>I understand the information in this report is subject to Desk Reviews, Field Reviews, and Compliance Reviews.</t>
  </si>
  <si>
    <t xml:space="preserve">I certify that, to the best of my knowledge, the materials included in this claim form were generated within British Columbia. </t>
  </si>
  <si>
    <t xml:space="preserve">I certify that, to the best of my knowledge, only eligible oil materials (as determined by BCUOMA from time to time) have been included in this claim form. </t>
  </si>
  <si>
    <t>I certify that, to the best of my knowledge, all processed materials have been sold for use in approved end uses (as determined by BCUOMA from time to time).</t>
  </si>
  <si>
    <t>BCUOMA GST NO. 89254 4701 RT0001</t>
  </si>
  <si>
    <t>BCUOMA1501A-P</t>
  </si>
  <si>
    <t>Used Antifreeze
Processor Return Incentive Claim Form</t>
  </si>
  <si>
    <t>Claim/Invoice #</t>
  </si>
  <si>
    <t>Reference #</t>
  </si>
  <si>
    <t>Collector Name</t>
  </si>
  <si>
    <t>Ensure that all Collector Zone Summary Forms are submitted.</t>
  </si>
  <si>
    <t>Approval and Date</t>
  </si>
  <si>
    <t>Full Name and Title</t>
  </si>
  <si>
    <t>Glycol
 Test %</t>
  </si>
  <si>
    <t>Registration #</t>
  </si>
  <si>
    <t>July 1, 2021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</si>
</sst>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.000_ ;\-#,##0.000\ "/>
    <numFmt numFmtId="174" formatCode="0.0%"/>
    <numFmt numFmtId="175" formatCode="[$-F800]dddd\,\ mmmm\ dd\,\ yyyy"/>
    <numFmt numFmtId="176" formatCode="_-* #,##0.0_-;\-* #,##0.0_-;_-* &quot;-&quot;??_-;_-@_-"/>
    <numFmt numFmtId="177" formatCode="[$-409]dddd\,\ mmmm\ dd\,\ yyyy"/>
    <numFmt numFmtId="178" formatCode="[$-409]h:mm:ss\ AM/PM"/>
    <numFmt numFmtId="179" formatCode="&quot;$&quot;#,##0.00"/>
    <numFmt numFmtId="180" formatCode="0.0"/>
    <numFmt numFmtId="181" formatCode="_(* #,##0.0_);_(* \(#,##0.0\);_(* &quot;-&quot;??_);_(@_)"/>
    <numFmt numFmtId="182" formatCode="#,##0.0_);\(#,##0.0\)"/>
    <numFmt numFmtId="183" formatCode="&quot;$&quot;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Book Antiqua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CG 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70" fontId="4" fillId="0" borderId="14" xfId="46" applyFont="1" applyBorder="1" applyAlignment="1" applyProtection="1">
      <alignment/>
      <protection/>
    </xf>
    <xf numFmtId="0" fontId="2" fillId="33" borderId="10" xfId="58" applyFont="1" applyFill="1" applyBorder="1" applyAlignment="1" applyProtection="1">
      <alignment/>
      <protection/>
    </xf>
    <xf numFmtId="0" fontId="2" fillId="33" borderId="15" xfId="58" applyFont="1" applyFill="1" applyBorder="1" applyAlignment="1" applyProtection="1">
      <alignment horizontal="left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2" fillId="33" borderId="16" xfId="58" applyFont="1" applyFill="1" applyBorder="1" applyAlignment="1" applyProtection="1">
      <alignment horizontal="left"/>
      <protection/>
    </xf>
    <xf numFmtId="0" fontId="2" fillId="34" borderId="17" xfId="58" applyFont="1" applyFill="1" applyBorder="1" applyAlignment="1" applyProtection="1">
      <alignment horizontal="left"/>
      <protection/>
    </xf>
    <xf numFmtId="0" fontId="2" fillId="34" borderId="18" xfId="58" applyFont="1" applyFill="1" applyBorder="1" applyAlignment="1" applyProtection="1">
      <alignment horizontal="center"/>
      <protection/>
    </xf>
    <xf numFmtId="0" fontId="2" fillId="34" borderId="19" xfId="58" applyFont="1" applyFill="1" applyBorder="1" applyAlignment="1" applyProtection="1">
      <alignment horizontal="center"/>
      <protection/>
    </xf>
    <xf numFmtId="10" fontId="4" fillId="33" borderId="13" xfId="63" applyNumberFormat="1" applyFont="1" applyFill="1" applyBorder="1" applyAlignment="1" applyProtection="1">
      <alignment horizontal="right" indent="1"/>
      <protection/>
    </xf>
    <xf numFmtId="10" fontId="4" fillId="33" borderId="0" xfId="63" applyNumberFormat="1" applyFont="1" applyFill="1" applyBorder="1" applyAlignment="1" applyProtection="1">
      <alignment horizontal="right" indent="1"/>
      <protection/>
    </xf>
    <xf numFmtId="170" fontId="4" fillId="0" borderId="13" xfId="46" applyFont="1" applyBorder="1" applyAlignment="1" applyProtection="1">
      <alignment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" fillId="0" borderId="20" xfId="58" applyFont="1" applyBorder="1" applyAlignment="1" applyProtection="1">
      <alignment horizontal="center" vertical="center" wrapText="1"/>
      <protection/>
    </xf>
    <xf numFmtId="10" fontId="4" fillId="0" borderId="20" xfId="63" applyNumberFormat="1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" fillId="0" borderId="22" xfId="58" applyFont="1" applyBorder="1" applyAlignment="1" applyProtection="1">
      <alignment horizontal="center" vertical="center" wrapText="1"/>
      <protection/>
    </xf>
    <xf numFmtId="10" fontId="4" fillId="0" borderId="22" xfId="63" applyNumberFormat="1" applyFont="1" applyBorder="1" applyAlignment="1" applyProtection="1">
      <alignment horizontal="center" vertical="center" wrapText="1"/>
      <protection/>
    </xf>
    <xf numFmtId="171" fontId="4" fillId="0" borderId="23" xfId="44" applyFont="1" applyBorder="1" applyAlignment="1" applyProtection="1">
      <alignment horizontal="center" vertical="center" wrapText="1"/>
      <protection/>
    </xf>
    <xf numFmtId="0" fontId="2" fillId="34" borderId="17" xfId="58" applyFont="1" applyFill="1" applyBorder="1" applyAlignment="1" applyProtection="1">
      <alignment horizontal="left"/>
      <protection/>
    </xf>
    <xf numFmtId="0" fontId="2" fillId="34" borderId="18" xfId="58" applyFont="1" applyFill="1" applyBorder="1" applyAlignment="1" applyProtection="1">
      <alignment horizontal="left"/>
      <protection/>
    </xf>
    <xf numFmtId="0" fontId="2" fillId="34" borderId="18" xfId="58" applyFont="1" applyFill="1" applyBorder="1" applyAlignment="1" applyProtection="1">
      <alignment horizontal="center"/>
      <protection/>
    </xf>
    <xf numFmtId="171" fontId="2" fillId="34" borderId="18" xfId="44" applyFont="1" applyFill="1" applyBorder="1" applyAlignment="1" applyProtection="1">
      <alignment/>
      <protection/>
    </xf>
    <xf numFmtId="10" fontId="2" fillId="34" borderId="18" xfId="63" applyNumberFormat="1" applyFont="1" applyFill="1" applyBorder="1" applyAlignment="1" applyProtection="1">
      <alignment/>
      <protection/>
    </xf>
    <xf numFmtId="171" fontId="2" fillId="34" borderId="19" xfId="44" applyFont="1" applyFill="1" applyBorder="1" applyAlignment="1" applyProtection="1">
      <alignment/>
      <protection/>
    </xf>
    <xf numFmtId="0" fontId="5" fillId="33" borderId="11" xfId="58" applyFont="1" applyFill="1" applyBorder="1" applyProtection="1" quotePrefix="1">
      <alignment/>
      <protection/>
    </xf>
    <xf numFmtId="175" fontId="44" fillId="0" borderId="24" xfId="0" applyNumberFormat="1" applyFont="1" applyBorder="1" applyAlignment="1" applyProtection="1" quotePrefix="1">
      <alignment horizontal="right"/>
      <protection/>
    </xf>
    <xf numFmtId="170" fontId="4" fillId="0" borderId="14" xfId="46" applyFont="1" applyBorder="1" applyAlignment="1" applyProtection="1">
      <alignment horizontal="center"/>
      <protection/>
    </xf>
    <xf numFmtId="171" fontId="2" fillId="0" borderId="25" xfId="42" applyFont="1" applyBorder="1" applyAlignment="1" applyProtection="1">
      <alignment horizontal="center"/>
      <protection/>
    </xf>
    <xf numFmtId="171" fontId="2" fillId="0" borderId="26" xfId="42" applyFont="1" applyBorder="1" applyAlignment="1" applyProtection="1">
      <alignment horizontal="center"/>
      <protection/>
    </xf>
    <xf numFmtId="174" fontId="4" fillId="33" borderId="18" xfId="62" applyNumberFormat="1" applyFont="1" applyFill="1" applyBorder="1" applyAlignment="1" applyProtection="1">
      <alignment horizontal="center" vertical="center"/>
      <protection/>
    </xf>
    <xf numFmtId="182" fontId="49" fillId="0" borderId="22" xfId="42" applyNumberFormat="1" applyFont="1" applyFill="1" applyBorder="1" applyAlignment="1" applyProtection="1">
      <alignment horizontal="center"/>
      <protection/>
    </xf>
    <xf numFmtId="171" fontId="2" fillId="0" borderId="27" xfId="42" applyFont="1" applyBorder="1" applyAlignment="1" applyProtection="1">
      <alignment horizontal="center" vertical="center" wrapText="1"/>
      <protection/>
    </xf>
    <xf numFmtId="0" fontId="4" fillId="0" borderId="28" xfId="58" applyFont="1" applyBorder="1" applyAlignment="1" applyProtection="1">
      <alignment horizontal="center" vertical="center" wrapText="1"/>
      <protection/>
    </xf>
    <xf numFmtId="171" fontId="4" fillId="0" borderId="29" xfId="44" applyFont="1" applyBorder="1" applyAlignment="1" applyProtection="1">
      <alignment horizontal="center" vertical="center" wrapText="1"/>
      <protection/>
    </xf>
    <xf numFmtId="10" fontId="4" fillId="33" borderId="24" xfId="63" applyNumberFormat="1" applyFont="1" applyFill="1" applyBorder="1" applyAlignment="1" applyProtection="1">
      <alignment horizontal="right" indent="1"/>
      <protection/>
    </xf>
    <xf numFmtId="0" fontId="2" fillId="33" borderId="20" xfId="58" applyFont="1" applyFill="1" applyBorder="1" applyAlignment="1" applyProtection="1">
      <alignment horizontal="left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3" borderId="0" xfId="0" applyFont="1" applyFill="1" applyAlignment="1" applyProtection="1">
      <alignment horizontal="left" wrapText="1"/>
      <protection/>
    </xf>
    <xf numFmtId="0" fontId="6" fillId="0" borderId="0" xfId="0" applyFont="1" applyAlignment="1" applyProtection="1">
      <alignment horizontal="left" wrapText="1"/>
      <protection/>
    </xf>
    <xf numFmtId="0" fontId="6" fillId="33" borderId="13" xfId="0" applyFont="1" applyFill="1" applyBorder="1" applyAlignment="1" applyProtection="1">
      <alignment horizontal="left" wrapText="1"/>
      <protection/>
    </xf>
    <xf numFmtId="0" fontId="7" fillId="33" borderId="10" xfId="58" applyFont="1" applyFill="1" applyBorder="1" applyAlignment="1" applyProtection="1">
      <alignment/>
      <protection/>
    </xf>
    <xf numFmtId="0" fontId="8" fillId="33" borderId="10" xfId="58" applyFont="1" applyFill="1" applyBorder="1" applyAlignment="1" applyProtection="1">
      <alignment horizontal="center" vertical="center"/>
      <protection/>
    </xf>
    <xf numFmtId="174" fontId="2" fillId="2" borderId="30" xfId="62" applyNumberFormat="1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 wrapText="1"/>
      <protection locked="0"/>
    </xf>
    <xf numFmtId="0" fontId="46" fillId="2" borderId="30" xfId="0" applyFont="1" applyFill="1" applyBorder="1" applyAlignment="1" applyProtection="1">
      <alignment horizontal="center"/>
      <protection locked="0"/>
    </xf>
    <xf numFmtId="0" fontId="46" fillId="2" borderId="32" xfId="0" applyFont="1" applyFill="1" applyBorder="1" applyAlignment="1" applyProtection="1">
      <alignment horizontal="center"/>
      <protection locked="0"/>
    </xf>
    <xf numFmtId="174" fontId="2" fillId="2" borderId="32" xfId="62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/>
      <protection/>
    </xf>
    <xf numFmtId="179" fontId="2" fillId="33" borderId="20" xfId="63" applyNumberFormat="1" applyFont="1" applyFill="1" applyBorder="1" applyAlignment="1" applyProtection="1">
      <alignment horizontal="right" indent="1"/>
      <protection/>
    </xf>
    <xf numFmtId="179" fontId="2" fillId="33" borderId="30" xfId="63" applyNumberFormat="1" applyFont="1" applyFill="1" applyBorder="1" applyAlignment="1" applyProtection="1">
      <alignment horizontal="right" indent="1"/>
      <protection/>
    </xf>
    <xf numFmtId="179" fontId="2" fillId="33" borderId="0" xfId="63" applyNumberFormat="1" applyFont="1" applyFill="1" applyBorder="1" applyAlignment="1" applyProtection="1">
      <alignment horizontal="right" indent="1"/>
      <protection/>
    </xf>
    <xf numFmtId="179" fontId="2" fillId="0" borderId="33" xfId="63" applyNumberFormat="1" applyFont="1" applyBorder="1" applyAlignment="1" applyProtection="1">
      <alignment horizontal="center" vertical="center" wrapText="1"/>
      <protection/>
    </xf>
    <xf numFmtId="179" fontId="2" fillId="0" borderId="30" xfId="63" applyNumberFormat="1" applyFont="1" applyBorder="1" applyAlignment="1" applyProtection="1">
      <alignment horizontal="center" vertical="center" wrapText="1"/>
      <protection/>
    </xf>
    <xf numFmtId="179" fontId="2" fillId="0" borderId="32" xfId="63" applyNumberFormat="1" applyFont="1" applyBorder="1" applyAlignment="1" applyProtection="1">
      <alignment horizontal="center" vertical="center" wrapText="1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2" fillId="33" borderId="34" xfId="58" applyFont="1" applyFill="1" applyBorder="1" applyAlignment="1" applyProtection="1">
      <alignment horizontal="left"/>
      <protection/>
    </xf>
    <xf numFmtId="0" fontId="2" fillId="33" borderId="10" xfId="58" applyNumberFormat="1" applyFont="1" applyFill="1" applyBorder="1" applyAlignment="1" applyProtection="1">
      <alignment horizontal="left"/>
      <protection/>
    </xf>
    <xf numFmtId="0" fontId="2" fillId="33" borderId="35" xfId="58" applyFont="1" applyFill="1" applyBorder="1" applyAlignment="1" applyProtection="1">
      <alignment horizontal="left"/>
      <protection/>
    </xf>
    <xf numFmtId="0" fontId="2" fillId="33" borderId="10" xfId="58" applyFont="1" applyFill="1" applyBorder="1" applyAlignment="1" applyProtection="1">
      <alignment horizontal="left"/>
      <protection/>
    </xf>
    <xf numFmtId="0" fontId="46" fillId="33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10" fontId="2" fillId="33" borderId="36" xfId="63" applyNumberFormat="1" applyFont="1" applyFill="1" applyBorder="1" applyAlignment="1" applyProtection="1">
      <alignment horizontal="right" indent="1"/>
      <protection/>
    </xf>
    <xf numFmtId="171" fontId="2" fillId="0" borderId="37" xfId="42" applyFont="1" applyBorder="1" applyAlignment="1" applyProtection="1">
      <alignment horizontal="center"/>
      <protection/>
    </xf>
    <xf numFmtId="10" fontId="2" fillId="33" borderId="13" xfId="63" applyNumberFormat="1" applyFont="1" applyFill="1" applyBorder="1" applyAlignment="1" applyProtection="1">
      <alignment horizontal="right" indent="1"/>
      <protection/>
    </xf>
    <xf numFmtId="171" fontId="2" fillId="0" borderId="38" xfId="42" applyFont="1" applyBorder="1" applyAlignment="1" applyProtection="1">
      <alignment/>
      <protection/>
    </xf>
    <xf numFmtId="171" fontId="2" fillId="0" borderId="39" xfId="42" applyFont="1" applyBorder="1" applyAlignment="1" applyProtection="1">
      <alignment/>
      <protection/>
    </xf>
    <xf numFmtId="171" fontId="2" fillId="0" borderId="40" xfId="42" applyFont="1" applyBorder="1" applyAlignment="1" applyProtection="1">
      <alignment/>
      <protection/>
    </xf>
    <xf numFmtId="171" fontId="2" fillId="0" borderId="37" xfId="42" applyFont="1" applyBorder="1" applyAlignment="1" applyProtection="1">
      <alignment/>
      <protection/>
    </xf>
    <xf numFmtId="171" fontId="2" fillId="0" borderId="25" xfId="42" applyFont="1" applyBorder="1" applyAlignment="1" applyProtection="1">
      <alignment/>
      <protection/>
    </xf>
    <xf numFmtId="0" fontId="49" fillId="0" borderId="41" xfId="0" applyFont="1" applyBorder="1" applyAlignment="1" applyProtection="1">
      <alignment horizontal="center" vertical="center"/>
      <protection/>
    </xf>
    <xf numFmtId="0" fontId="46" fillId="2" borderId="42" xfId="0" applyFont="1" applyFill="1" applyBorder="1" applyAlignment="1" applyProtection="1">
      <alignment horizontal="center" vertical="center"/>
      <protection locked="0"/>
    </xf>
    <xf numFmtId="15" fontId="2" fillId="2" borderId="30" xfId="0" applyNumberFormat="1" applyFont="1" applyFill="1" applyBorder="1" applyAlignment="1" applyProtection="1">
      <alignment horizontal="center"/>
      <protection locked="0"/>
    </xf>
    <xf numFmtId="49" fontId="2" fillId="2" borderId="30" xfId="0" applyNumberFormat="1" applyFont="1" applyFill="1" applyBorder="1" applyAlignment="1" applyProtection="1">
      <alignment horizontal="center"/>
      <protection locked="0"/>
    </xf>
    <xf numFmtId="1" fontId="2" fillId="2" borderId="30" xfId="44" applyNumberFormat="1" applyFont="1" applyFill="1" applyBorder="1" applyAlignment="1" applyProtection="1">
      <alignment horizontal="center"/>
      <protection locked="0"/>
    </xf>
    <xf numFmtId="49" fontId="2" fillId="2" borderId="31" xfId="0" applyNumberFormat="1" applyFont="1" applyFill="1" applyBorder="1" applyAlignment="1" applyProtection="1">
      <alignment horizontal="center"/>
      <protection locked="0"/>
    </xf>
    <xf numFmtId="0" fontId="46" fillId="2" borderId="42" xfId="0" applyFont="1" applyFill="1" applyBorder="1" applyAlignment="1" applyProtection="1">
      <alignment horizontal="center"/>
      <protection locked="0"/>
    </xf>
    <xf numFmtId="0" fontId="46" fillId="2" borderId="43" xfId="0" applyFont="1" applyFill="1" applyBorder="1" applyAlignment="1" applyProtection="1">
      <alignment horizontal="center"/>
      <protection locked="0"/>
    </xf>
    <xf numFmtId="49" fontId="2" fillId="2" borderId="32" xfId="0" applyNumberFormat="1" applyFont="1" applyFill="1" applyBorder="1" applyAlignment="1" applyProtection="1">
      <alignment horizontal="center"/>
      <protection locked="0"/>
    </xf>
    <xf numFmtId="0" fontId="46" fillId="0" borderId="44" xfId="0" applyFont="1" applyBorder="1" applyAlignment="1" applyProtection="1">
      <alignment/>
      <protection/>
    </xf>
    <xf numFmtId="0" fontId="46" fillId="0" borderId="45" xfId="0" applyFont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4" fillId="0" borderId="46" xfId="58" applyFont="1" applyFill="1" applyBorder="1" applyAlignment="1" applyProtection="1">
      <alignment/>
      <protection/>
    </xf>
    <xf numFmtId="0" fontId="46" fillId="0" borderId="47" xfId="0" applyFont="1" applyBorder="1" applyAlignment="1" applyProtection="1">
      <alignment/>
      <protection/>
    </xf>
    <xf numFmtId="1" fontId="2" fillId="0" borderId="21" xfId="58" applyNumberFormat="1" applyFont="1" applyFill="1" applyBorder="1" applyAlignment="1" applyProtection="1">
      <alignment horizontal="center"/>
      <protection/>
    </xf>
    <xf numFmtId="176" fontId="2" fillId="0" borderId="20" xfId="44" applyNumberFormat="1" applyFont="1" applyFill="1" applyBorder="1" applyAlignment="1" applyProtection="1">
      <alignment horizontal="center"/>
      <protection/>
    </xf>
    <xf numFmtId="174" fontId="2" fillId="0" borderId="20" xfId="63" applyNumberFormat="1" applyFont="1" applyFill="1" applyBorder="1" applyAlignment="1" applyProtection="1">
      <alignment horizontal="center"/>
      <protection/>
    </xf>
    <xf numFmtId="1" fontId="2" fillId="0" borderId="42" xfId="58" applyNumberFormat="1" applyFont="1" applyFill="1" applyBorder="1" applyAlignment="1" applyProtection="1">
      <alignment horizontal="center"/>
      <protection/>
    </xf>
    <xf numFmtId="176" fontId="2" fillId="0" borderId="30" xfId="44" applyNumberFormat="1" applyFont="1" applyFill="1" applyBorder="1" applyAlignment="1" applyProtection="1">
      <alignment horizontal="center"/>
      <protection/>
    </xf>
    <xf numFmtId="174" fontId="2" fillId="0" borderId="30" xfId="63" applyNumberFormat="1" applyFont="1" applyFill="1" applyBorder="1" applyAlignment="1" applyProtection="1">
      <alignment horizontal="center"/>
      <protection/>
    </xf>
    <xf numFmtId="176" fontId="2" fillId="0" borderId="48" xfId="44" applyNumberFormat="1" applyFont="1" applyFill="1" applyBorder="1" applyAlignment="1" applyProtection="1">
      <alignment horizontal="center"/>
      <protection/>
    </xf>
    <xf numFmtId="1" fontId="2" fillId="0" borderId="43" xfId="58" applyNumberFormat="1" applyFont="1" applyFill="1" applyBorder="1" applyAlignment="1" applyProtection="1">
      <alignment horizontal="center"/>
      <protection/>
    </xf>
    <xf numFmtId="176" fontId="2" fillId="0" borderId="32" xfId="44" applyNumberFormat="1" applyFont="1" applyFill="1" applyBorder="1" applyAlignment="1" applyProtection="1">
      <alignment horizontal="center"/>
      <protection/>
    </xf>
    <xf numFmtId="176" fontId="4" fillId="0" borderId="22" xfId="58" applyNumberFormat="1" applyFont="1" applyFill="1" applyBorder="1" applyAlignment="1" applyProtection="1">
      <alignment/>
      <protection/>
    </xf>
    <xf numFmtId="174" fontId="4" fillId="0" borderId="22" xfId="63" applyNumberFormat="1" applyFont="1" applyFill="1" applyBorder="1" applyAlignment="1" applyProtection="1">
      <alignment horizontal="center"/>
      <protection/>
    </xf>
    <xf numFmtId="176" fontId="2" fillId="0" borderId="22" xfId="58" applyNumberFormat="1" applyFont="1" applyFill="1" applyBorder="1" applyAlignment="1" applyProtection="1">
      <alignment/>
      <protection/>
    </xf>
    <xf numFmtId="0" fontId="4" fillId="0" borderId="0" xfId="58" applyFont="1" applyFill="1" applyBorder="1" applyAlignment="1" applyProtection="1">
      <alignment/>
      <protection/>
    </xf>
    <xf numFmtId="176" fontId="2" fillId="0" borderId="45" xfId="58" applyNumberFormat="1" applyFont="1" applyFill="1" applyBorder="1" applyAlignment="1" applyProtection="1">
      <alignment/>
      <protection/>
    </xf>
    <xf numFmtId="0" fontId="4" fillId="0" borderId="12" xfId="58" applyFont="1" applyFill="1" applyBorder="1" applyAlignment="1" applyProtection="1">
      <alignment/>
      <protection/>
    </xf>
    <xf numFmtId="176" fontId="2" fillId="0" borderId="12" xfId="58" applyNumberFormat="1" applyFont="1" applyFill="1" applyBorder="1" applyAlignment="1" applyProtection="1">
      <alignment/>
      <protection/>
    </xf>
    <xf numFmtId="182" fontId="2" fillId="2" borderId="30" xfId="42" applyNumberFormat="1" applyFont="1" applyFill="1" applyBorder="1" applyAlignment="1" applyProtection="1">
      <alignment horizontal="center" vertical="center" wrapText="1"/>
      <protection locked="0"/>
    </xf>
    <xf numFmtId="182" fontId="2" fillId="2" borderId="31" xfId="42" applyNumberFormat="1" applyFont="1" applyFill="1" applyBorder="1" applyAlignment="1" applyProtection="1">
      <alignment horizontal="center" vertical="center" wrapText="1"/>
      <protection locked="0"/>
    </xf>
    <xf numFmtId="182" fontId="2" fillId="2" borderId="30" xfId="42" applyNumberFormat="1" applyFont="1" applyFill="1" applyBorder="1" applyAlignment="1" applyProtection="1">
      <alignment horizontal="center" vertical="center"/>
      <protection locked="0"/>
    </xf>
    <xf numFmtId="182" fontId="2" fillId="2" borderId="32" xfId="42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2" xfId="58" applyFont="1" applyFill="1" applyBorder="1" applyAlignment="1" applyProtection="1" quotePrefix="1">
      <alignment horizontal="center"/>
      <protection/>
    </xf>
    <xf numFmtId="0" fontId="3" fillId="33" borderId="44" xfId="58" applyFont="1" applyFill="1" applyBorder="1" applyAlignment="1" applyProtection="1">
      <alignment horizontal="right" vertical="center" wrapText="1" indent="1"/>
      <protection/>
    </xf>
    <xf numFmtId="0" fontId="3" fillId="33" borderId="45" xfId="58" applyFont="1" applyFill="1" applyBorder="1" applyAlignment="1" applyProtection="1">
      <alignment horizontal="right" vertical="center" indent="1"/>
      <protection/>
    </xf>
    <xf numFmtId="0" fontId="3" fillId="33" borderId="38" xfId="58" applyFont="1" applyFill="1" applyBorder="1" applyAlignment="1" applyProtection="1">
      <alignment horizontal="right" vertical="center" indent="1"/>
      <protection/>
    </xf>
    <xf numFmtId="0" fontId="9" fillId="34" borderId="17" xfId="0" applyFont="1" applyFill="1" applyBorder="1" applyAlignment="1" applyProtection="1">
      <alignment horizontal="center"/>
      <protection/>
    </xf>
    <xf numFmtId="0" fontId="9" fillId="34" borderId="18" xfId="0" applyFont="1" applyFill="1" applyBorder="1" applyAlignment="1" applyProtection="1">
      <alignment horizontal="center"/>
      <protection/>
    </xf>
    <xf numFmtId="0" fontId="9" fillId="34" borderId="19" xfId="0" applyFont="1" applyFill="1" applyBorder="1" applyAlignment="1" applyProtection="1">
      <alignment horizontal="center"/>
      <protection/>
    </xf>
    <xf numFmtId="0" fontId="2" fillId="2" borderId="15" xfId="58" applyFont="1" applyFill="1" applyBorder="1" applyAlignment="1" applyProtection="1">
      <alignment horizontal="left"/>
      <protection locked="0"/>
    </xf>
    <xf numFmtId="0" fontId="2" fillId="2" borderId="49" xfId="58" applyFont="1" applyFill="1" applyBorder="1" applyAlignment="1" applyProtection="1">
      <alignment horizontal="left"/>
      <protection locked="0"/>
    </xf>
    <xf numFmtId="0" fontId="2" fillId="2" borderId="25" xfId="58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2" fillId="2" borderId="15" xfId="58" applyNumberFormat="1" applyFont="1" applyFill="1" applyBorder="1" applyAlignment="1" applyProtection="1">
      <alignment horizontal="left"/>
      <protection locked="0"/>
    </xf>
    <xf numFmtId="0" fontId="2" fillId="2" borderId="49" xfId="58" applyNumberFormat="1" applyFont="1" applyFill="1" applyBorder="1" applyAlignment="1" applyProtection="1">
      <alignment horizontal="left"/>
      <protection locked="0"/>
    </xf>
    <xf numFmtId="0" fontId="2" fillId="2" borderId="50" xfId="58" applyNumberFormat="1" applyFont="1" applyFill="1" applyBorder="1" applyAlignment="1" applyProtection="1">
      <alignment horizontal="left"/>
      <protection locked="0"/>
    </xf>
    <xf numFmtId="0" fontId="2" fillId="2" borderId="25" xfId="58" applyNumberFormat="1" applyFont="1" applyFill="1" applyBorder="1" applyAlignment="1" applyProtection="1">
      <alignment horizontal="left"/>
      <protection locked="0"/>
    </xf>
    <xf numFmtId="0" fontId="46" fillId="2" borderId="28" xfId="0" applyFont="1" applyFill="1" applyBorder="1" applyAlignment="1" applyProtection="1">
      <alignment horizontal="left"/>
      <protection locked="0"/>
    </xf>
    <xf numFmtId="0" fontId="46" fillId="2" borderId="29" xfId="0" applyFont="1" applyFill="1" applyBorder="1" applyAlignment="1" applyProtection="1">
      <alignment horizontal="left"/>
      <protection locked="0"/>
    </xf>
    <xf numFmtId="0" fontId="46" fillId="2" borderId="15" xfId="0" applyFont="1" applyFill="1" applyBorder="1" applyAlignment="1" applyProtection="1">
      <alignment horizontal="left"/>
      <protection locked="0"/>
    </xf>
    <xf numFmtId="0" fontId="46" fillId="2" borderId="25" xfId="0" applyFont="1" applyFill="1" applyBorder="1" applyAlignment="1" applyProtection="1">
      <alignment horizontal="left"/>
      <protection locked="0"/>
    </xf>
    <xf numFmtId="0" fontId="7" fillId="2" borderId="15" xfId="58" applyFont="1" applyFill="1" applyBorder="1" applyAlignment="1" applyProtection="1">
      <alignment horizontal="center" vertical="center" wrapText="1"/>
      <protection locked="0"/>
    </xf>
    <xf numFmtId="0" fontId="7" fillId="2" borderId="49" xfId="58" applyFont="1" applyFill="1" applyBorder="1" applyAlignment="1" applyProtection="1">
      <alignment horizontal="center" vertical="center" wrapText="1"/>
      <protection locked="0"/>
    </xf>
    <xf numFmtId="0" fontId="7" fillId="2" borderId="49" xfId="58" applyFont="1" applyFill="1" applyBorder="1" applyAlignment="1" applyProtection="1">
      <alignment horizontal="center" vertical="center"/>
      <protection locked="0"/>
    </xf>
    <xf numFmtId="0" fontId="7" fillId="2" borderId="15" xfId="58" applyFont="1" applyFill="1" applyBorder="1" applyAlignment="1" applyProtection="1">
      <alignment horizontal="center" vertical="center"/>
      <protection locked="0"/>
    </xf>
    <xf numFmtId="0" fontId="7" fillId="2" borderId="51" xfId="58" applyFont="1" applyFill="1" applyBorder="1" applyAlignment="1" applyProtection="1">
      <alignment horizontal="center" vertical="center"/>
      <protection locked="0"/>
    </xf>
    <xf numFmtId="0" fontId="7" fillId="2" borderId="25" xfId="58" applyFont="1" applyFill="1" applyBorder="1" applyAlignment="1" applyProtection="1">
      <alignment horizontal="center" vertical="center"/>
      <protection locked="0"/>
    </xf>
    <xf numFmtId="0" fontId="8" fillId="33" borderId="50" xfId="58" applyFont="1" applyFill="1" applyBorder="1" applyAlignment="1" applyProtection="1">
      <alignment horizontal="center"/>
      <protection/>
    </xf>
    <xf numFmtId="0" fontId="8" fillId="33" borderId="27" xfId="58" applyFont="1" applyFill="1" applyBorder="1" applyAlignment="1" applyProtection="1">
      <alignment horizontal="center"/>
      <protection/>
    </xf>
    <xf numFmtId="0" fontId="2" fillId="2" borderId="52" xfId="58" applyFont="1" applyFill="1" applyBorder="1" applyAlignment="1" applyProtection="1">
      <alignment horizontal="left"/>
      <protection locked="0"/>
    </xf>
    <xf numFmtId="0" fontId="2" fillId="2" borderId="28" xfId="58" applyFont="1" applyFill="1" applyBorder="1" applyAlignment="1" applyProtection="1">
      <alignment horizontal="left"/>
      <protection locked="0"/>
    </xf>
    <xf numFmtId="0" fontId="2" fillId="2" borderId="53" xfId="58" applyFont="1" applyFill="1" applyBorder="1" applyAlignment="1" applyProtection="1">
      <alignment horizontal="left"/>
      <protection locked="0"/>
    </xf>
    <xf numFmtId="0" fontId="2" fillId="2" borderId="51" xfId="58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 applyProtection="1">
      <alignment/>
      <protection/>
    </xf>
    <xf numFmtId="0" fontId="5" fillId="33" borderId="44" xfId="58" applyFont="1" applyFill="1" applyBorder="1" applyAlignment="1" applyProtection="1">
      <alignment horizontal="left"/>
      <protection/>
    </xf>
    <xf numFmtId="0" fontId="5" fillId="33" borderId="45" xfId="58" applyFont="1" applyFill="1" applyBorder="1" applyAlignment="1" applyProtection="1">
      <alignment horizontal="left"/>
      <protection/>
    </xf>
    <xf numFmtId="0" fontId="5" fillId="33" borderId="38" xfId="58" applyFont="1" applyFill="1" applyBorder="1" applyAlignment="1" applyProtection="1">
      <alignment horizontal="left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170" fontId="4" fillId="0" borderId="17" xfId="46" applyFont="1" applyBorder="1" applyAlignment="1" applyProtection="1">
      <alignment horizontal="center"/>
      <protection/>
    </xf>
    <xf numFmtId="170" fontId="4" fillId="0" borderId="18" xfId="46" applyFont="1" applyBorder="1" applyAlignment="1" applyProtection="1">
      <alignment horizontal="center"/>
      <protection/>
    </xf>
    <xf numFmtId="170" fontId="4" fillId="0" borderId="19" xfId="46" applyFont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133350</xdr:rowOff>
    </xdr:from>
    <xdr:to>
      <xdr:col>4</xdr:col>
      <xdr:colOff>171450</xdr:colOff>
      <xdr:row>1</xdr:row>
      <xdr:rowOff>971550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7650"/>
          <a:ext cx="3371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tabSelected="1" zoomScale="90" zoomScaleNormal="90" zoomScalePageLayoutView="0" workbookViewId="0" topLeftCell="A1">
      <selection activeCell="J62" sqref="J62"/>
    </sheetView>
  </sheetViews>
  <sheetFormatPr defaultColWidth="8.7109375" defaultRowHeight="15"/>
  <cols>
    <col min="1" max="1" width="1.28515625" style="1" customWidth="1"/>
    <col min="2" max="2" width="23.28125" style="1" customWidth="1"/>
    <col min="3" max="3" width="13.421875" style="1" customWidth="1"/>
    <col min="4" max="4" width="14.421875" style="1" customWidth="1"/>
    <col min="5" max="5" width="13.28125" style="1" customWidth="1"/>
    <col min="6" max="6" width="14.28125" style="1" customWidth="1"/>
    <col min="7" max="7" width="13.421875" style="1" customWidth="1"/>
    <col min="8" max="8" width="15.28125" style="1" customWidth="1"/>
    <col min="9" max="9" width="10.7109375" style="1" customWidth="1"/>
    <col min="10" max="10" width="14.28125" style="1" customWidth="1"/>
    <col min="11" max="11" width="1.7109375" style="1" customWidth="1"/>
    <col min="12" max="12" width="8.7109375" style="1" customWidth="1"/>
    <col min="13" max="13" width="0" style="1" hidden="1" customWidth="1"/>
    <col min="14" max="16384" width="8.7109375" style="1" customWidth="1"/>
  </cols>
  <sheetData>
    <row r="1" spans="1:12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1" ht="93" customHeight="1" thickBot="1">
      <c r="A2" s="4"/>
      <c r="B2" s="130" t="s">
        <v>30</v>
      </c>
      <c r="C2" s="131"/>
      <c r="D2" s="131"/>
      <c r="E2" s="131"/>
      <c r="F2" s="131"/>
      <c r="G2" s="131"/>
      <c r="H2" s="131"/>
      <c r="I2" s="131"/>
      <c r="J2" s="132"/>
      <c r="K2" s="4"/>
    </row>
    <row r="3" spans="1:11" ht="15.75" customHeight="1" thickBot="1">
      <c r="A3" s="4"/>
      <c r="B3" s="133" t="s">
        <v>23</v>
      </c>
      <c r="C3" s="134"/>
      <c r="D3" s="134"/>
      <c r="E3" s="134"/>
      <c r="F3" s="134"/>
      <c r="G3" s="134"/>
      <c r="H3" s="134"/>
      <c r="I3" s="134"/>
      <c r="J3" s="135"/>
      <c r="K3" s="4"/>
    </row>
    <row r="4" spans="1:18" s="77" customFormat="1" ht="12.75">
      <c r="A4" s="76"/>
      <c r="B4" s="72" t="s">
        <v>0</v>
      </c>
      <c r="C4" s="158"/>
      <c r="D4" s="159"/>
      <c r="E4" s="159"/>
      <c r="F4" s="159"/>
      <c r="G4" s="160"/>
      <c r="H4" s="49" t="s">
        <v>31</v>
      </c>
      <c r="I4" s="146"/>
      <c r="J4" s="147"/>
      <c r="K4" s="76"/>
      <c r="R4" s="78"/>
    </row>
    <row r="5" spans="1:11" s="77" customFormat="1" ht="12.75">
      <c r="A5" s="76"/>
      <c r="B5" s="73" t="s">
        <v>1</v>
      </c>
      <c r="C5" s="142"/>
      <c r="D5" s="143"/>
      <c r="E5" s="143"/>
      <c r="F5" s="143"/>
      <c r="G5" s="143"/>
      <c r="H5" s="144"/>
      <c r="I5" s="143"/>
      <c r="J5" s="145"/>
      <c r="K5" s="76"/>
    </row>
    <row r="6" spans="1:13" s="77" customFormat="1" ht="12.75">
      <c r="A6" s="76"/>
      <c r="B6" s="15" t="s">
        <v>15</v>
      </c>
      <c r="C6" s="136"/>
      <c r="D6" s="137"/>
      <c r="E6" s="137"/>
      <c r="F6" s="137"/>
      <c r="G6" s="161"/>
      <c r="H6" s="74" t="s">
        <v>2</v>
      </c>
      <c r="I6" s="148"/>
      <c r="J6" s="149"/>
      <c r="K6" s="76"/>
      <c r="M6" s="79"/>
    </row>
    <row r="7" spans="1:13" s="77" customFormat="1" ht="12.75">
      <c r="A7" s="76"/>
      <c r="B7" s="75" t="s">
        <v>3</v>
      </c>
      <c r="C7" s="136"/>
      <c r="D7" s="137"/>
      <c r="E7" s="137"/>
      <c r="F7" s="137"/>
      <c r="G7" s="161"/>
      <c r="H7" s="16" t="s">
        <v>21</v>
      </c>
      <c r="I7" s="148"/>
      <c r="J7" s="149"/>
      <c r="K7" s="76"/>
      <c r="M7" s="78"/>
    </row>
    <row r="8" spans="1:15" s="77" customFormat="1" ht="15" customHeight="1" thickBot="1">
      <c r="A8" s="80"/>
      <c r="B8" s="18" t="s">
        <v>38</v>
      </c>
      <c r="C8" s="136"/>
      <c r="D8" s="137"/>
      <c r="E8" s="137"/>
      <c r="F8" s="137"/>
      <c r="G8" s="137"/>
      <c r="H8" s="137"/>
      <c r="I8" s="137"/>
      <c r="J8" s="138"/>
      <c r="K8" s="76"/>
      <c r="L8" s="79"/>
      <c r="O8" s="6"/>
    </row>
    <row r="9" spans="1:15" ht="15" customHeight="1" thickBot="1">
      <c r="A9" s="12"/>
      <c r="B9" s="19"/>
      <c r="C9" s="20"/>
      <c r="D9" s="20"/>
      <c r="E9" s="20"/>
      <c r="F9" s="20"/>
      <c r="G9" s="20"/>
      <c r="H9" s="20"/>
      <c r="I9" s="20"/>
      <c r="J9" s="21"/>
      <c r="K9" s="4"/>
      <c r="L9" s="11"/>
      <c r="M9" s="11"/>
      <c r="O9" s="6"/>
    </row>
    <row r="10" spans="1:13" s="77" customFormat="1" ht="19.5" customHeight="1" thickBot="1">
      <c r="A10" s="80"/>
      <c r="B10" s="139" t="s">
        <v>11</v>
      </c>
      <c r="C10" s="140"/>
      <c r="D10" s="140"/>
      <c r="E10" s="140"/>
      <c r="F10" s="140"/>
      <c r="G10" s="140"/>
      <c r="H10" s="140"/>
      <c r="I10" s="140"/>
      <c r="J10" s="141"/>
      <c r="K10" s="76"/>
      <c r="M10" s="79"/>
    </row>
    <row r="11" spans="1:13" s="77" customFormat="1" ht="46.5" customHeight="1">
      <c r="A11" s="80"/>
      <c r="B11" s="89" t="s">
        <v>33</v>
      </c>
      <c r="C11" s="25" t="s">
        <v>16</v>
      </c>
      <c r="D11" s="25" t="s">
        <v>32</v>
      </c>
      <c r="E11" s="25" t="s">
        <v>4</v>
      </c>
      <c r="F11" s="46" t="s">
        <v>14</v>
      </c>
      <c r="G11" s="26" t="s">
        <v>37</v>
      </c>
      <c r="H11" s="26" t="s">
        <v>17</v>
      </c>
      <c r="I11" s="27" t="s">
        <v>5</v>
      </c>
      <c r="J11" s="47" t="s">
        <v>9</v>
      </c>
      <c r="K11" s="76"/>
      <c r="M11" s="79"/>
    </row>
    <row r="12" spans="1:13" s="77" customFormat="1" ht="12.75">
      <c r="A12" s="80"/>
      <c r="B12" s="90"/>
      <c r="C12" s="91"/>
      <c r="D12" s="92"/>
      <c r="E12" s="93"/>
      <c r="F12" s="119"/>
      <c r="G12" s="59"/>
      <c r="H12" s="59"/>
      <c r="I12" s="68" t="str">
        <f>IF($E12="","-",VLOOKUP($E12,$E$36:$I$46,5,FALSE))</f>
        <v>-</v>
      </c>
      <c r="J12" s="45" t="str">
        <f>IF(I12="-","-",H12*I12)</f>
        <v>-</v>
      </c>
      <c r="K12" s="76"/>
      <c r="M12" s="77">
        <f>F12*(1-G12)</f>
        <v>0</v>
      </c>
    </row>
    <row r="13" spans="1:13" s="77" customFormat="1" ht="12.75">
      <c r="A13" s="80"/>
      <c r="B13" s="90"/>
      <c r="C13" s="91"/>
      <c r="D13" s="94"/>
      <c r="E13" s="60"/>
      <c r="F13" s="120"/>
      <c r="G13" s="59"/>
      <c r="H13" s="59"/>
      <c r="I13" s="68" t="str">
        <f>IF($E13="","-",VLOOKUP($E13,$E$36:$I$46,5,FALSE))</f>
        <v>-</v>
      </c>
      <c r="J13" s="45" t="str">
        <f aca="true" t="shared" si="0" ref="J13:J29">IF(I13="-","-",H13*I13)</f>
        <v>-</v>
      </c>
      <c r="K13" s="76"/>
      <c r="M13" s="77">
        <f>F13*(1-G13)</f>
        <v>0</v>
      </c>
    </row>
    <row r="14" spans="1:13" s="77" customFormat="1" ht="12.75">
      <c r="A14" s="80"/>
      <c r="B14" s="90"/>
      <c r="C14" s="91"/>
      <c r="D14" s="94"/>
      <c r="E14" s="60"/>
      <c r="F14" s="120"/>
      <c r="G14" s="59"/>
      <c r="H14" s="59"/>
      <c r="I14" s="68" t="str">
        <f aca="true" t="shared" si="1" ref="I14:I24">IF($E14="","-",VLOOKUP($E14,$E$36:$I$46,5,FALSE))</f>
        <v>-</v>
      </c>
      <c r="J14" s="45" t="str">
        <f t="shared" si="0"/>
        <v>-</v>
      </c>
      <c r="K14" s="76"/>
      <c r="M14" s="77">
        <f>F14*(1-G14)</f>
        <v>0</v>
      </c>
    </row>
    <row r="15" spans="1:13" s="77" customFormat="1" ht="12.75">
      <c r="A15" s="80"/>
      <c r="B15" s="90"/>
      <c r="C15" s="91"/>
      <c r="D15" s="94"/>
      <c r="E15" s="60"/>
      <c r="F15" s="120"/>
      <c r="G15" s="59"/>
      <c r="H15" s="59"/>
      <c r="I15" s="68" t="str">
        <f t="shared" si="1"/>
        <v>-</v>
      </c>
      <c r="J15" s="45" t="str">
        <f t="shared" si="0"/>
        <v>-</v>
      </c>
      <c r="K15" s="76"/>
      <c r="M15" s="77">
        <f aca="true" t="shared" si="2" ref="M15:M29">F15*(1-G15)</f>
        <v>0</v>
      </c>
    </row>
    <row r="16" spans="1:13" s="77" customFormat="1" ht="12.75">
      <c r="A16" s="80"/>
      <c r="B16" s="90"/>
      <c r="C16" s="91"/>
      <c r="D16" s="94"/>
      <c r="E16" s="60"/>
      <c r="F16" s="120"/>
      <c r="G16" s="59"/>
      <c r="H16" s="59"/>
      <c r="I16" s="68" t="str">
        <f t="shared" si="1"/>
        <v>-</v>
      </c>
      <c r="J16" s="45" t="str">
        <f t="shared" si="0"/>
        <v>-</v>
      </c>
      <c r="K16" s="76"/>
      <c r="M16" s="77">
        <f t="shared" si="2"/>
        <v>0</v>
      </c>
    </row>
    <row r="17" spans="1:13" s="77" customFormat="1" ht="12.75">
      <c r="A17" s="80"/>
      <c r="B17" s="90"/>
      <c r="C17" s="91"/>
      <c r="D17" s="94"/>
      <c r="E17" s="60"/>
      <c r="F17" s="120"/>
      <c r="G17" s="59"/>
      <c r="H17" s="59"/>
      <c r="I17" s="68" t="str">
        <f t="shared" si="1"/>
        <v>-</v>
      </c>
      <c r="J17" s="45" t="str">
        <f t="shared" si="0"/>
        <v>-</v>
      </c>
      <c r="K17" s="76"/>
      <c r="M17" s="77">
        <f t="shared" si="2"/>
        <v>0</v>
      </c>
    </row>
    <row r="18" spans="1:13" s="77" customFormat="1" ht="12.75">
      <c r="A18" s="80"/>
      <c r="B18" s="90"/>
      <c r="C18" s="91"/>
      <c r="D18" s="94"/>
      <c r="E18" s="60"/>
      <c r="F18" s="120"/>
      <c r="G18" s="59"/>
      <c r="H18" s="59"/>
      <c r="I18" s="68" t="str">
        <f t="shared" si="1"/>
        <v>-</v>
      </c>
      <c r="J18" s="45" t="str">
        <f t="shared" si="0"/>
        <v>-</v>
      </c>
      <c r="K18" s="76"/>
      <c r="M18" s="77">
        <f t="shared" si="2"/>
        <v>0</v>
      </c>
    </row>
    <row r="19" spans="1:13" s="77" customFormat="1" ht="12.75">
      <c r="A19" s="80"/>
      <c r="B19" s="90"/>
      <c r="C19" s="91"/>
      <c r="D19" s="94"/>
      <c r="E19" s="60"/>
      <c r="F19" s="120"/>
      <c r="G19" s="59"/>
      <c r="H19" s="59"/>
      <c r="I19" s="68" t="str">
        <f t="shared" si="1"/>
        <v>-</v>
      </c>
      <c r="J19" s="45" t="str">
        <f t="shared" si="0"/>
        <v>-</v>
      </c>
      <c r="K19" s="76"/>
      <c r="M19" s="77">
        <f t="shared" si="2"/>
        <v>0</v>
      </c>
    </row>
    <row r="20" spans="1:13" s="77" customFormat="1" ht="12.75">
      <c r="A20" s="80"/>
      <c r="B20" s="90"/>
      <c r="C20" s="91"/>
      <c r="D20" s="94"/>
      <c r="E20" s="60"/>
      <c r="F20" s="120"/>
      <c r="G20" s="59"/>
      <c r="H20" s="59"/>
      <c r="I20" s="68" t="str">
        <f t="shared" si="1"/>
        <v>-</v>
      </c>
      <c r="J20" s="45" t="str">
        <f t="shared" si="0"/>
        <v>-</v>
      </c>
      <c r="K20" s="76"/>
      <c r="M20" s="77">
        <f t="shared" si="2"/>
        <v>0</v>
      </c>
    </row>
    <row r="21" spans="1:13" s="77" customFormat="1" ht="12.75">
      <c r="A21" s="80"/>
      <c r="B21" s="90"/>
      <c r="C21" s="91"/>
      <c r="D21" s="94"/>
      <c r="E21" s="60"/>
      <c r="F21" s="120"/>
      <c r="G21" s="59"/>
      <c r="H21" s="59"/>
      <c r="I21" s="68" t="str">
        <f t="shared" si="1"/>
        <v>-</v>
      </c>
      <c r="J21" s="45" t="str">
        <f t="shared" si="0"/>
        <v>-</v>
      </c>
      <c r="K21" s="76"/>
      <c r="M21" s="77">
        <f t="shared" si="2"/>
        <v>0</v>
      </c>
    </row>
    <row r="22" spans="1:13" s="77" customFormat="1" ht="12.75">
      <c r="A22" s="80"/>
      <c r="B22" s="90"/>
      <c r="C22" s="91"/>
      <c r="D22" s="94"/>
      <c r="E22" s="60"/>
      <c r="F22" s="120"/>
      <c r="G22" s="59"/>
      <c r="H22" s="59"/>
      <c r="I22" s="68" t="str">
        <f t="shared" si="1"/>
        <v>-</v>
      </c>
      <c r="J22" s="45" t="str">
        <f t="shared" si="0"/>
        <v>-</v>
      </c>
      <c r="K22" s="76"/>
      <c r="M22" s="77">
        <f t="shared" si="2"/>
        <v>0</v>
      </c>
    </row>
    <row r="23" spans="1:13" s="77" customFormat="1" ht="12.75">
      <c r="A23" s="80"/>
      <c r="B23" s="90"/>
      <c r="C23" s="91"/>
      <c r="D23" s="94"/>
      <c r="E23" s="60"/>
      <c r="F23" s="120"/>
      <c r="G23" s="59"/>
      <c r="H23" s="59"/>
      <c r="I23" s="68" t="str">
        <f t="shared" si="1"/>
        <v>-</v>
      </c>
      <c r="J23" s="45" t="str">
        <f t="shared" si="0"/>
        <v>-</v>
      </c>
      <c r="K23" s="76"/>
      <c r="M23" s="77">
        <f t="shared" si="2"/>
        <v>0</v>
      </c>
    </row>
    <row r="24" spans="1:18" s="77" customFormat="1" ht="12.75">
      <c r="A24" s="80"/>
      <c r="B24" s="95"/>
      <c r="C24" s="91"/>
      <c r="D24" s="92"/>
      <c r="E24" s="61"/>
      <c r="F24" s="121"/>
      <c r="G24" s="59"/>
      <c r="H24" s="59"/>
      <c r="I24" s="69" t="str">
        <f t="shared" si="1"/>
        <v>-</v>
      </c>
      <c r="J24" s="41" t="str">
        <f t="shared" si="0"/>
        <v>-</v>
      </c>
      <c r="K24" s="76"/>
      <c r="M24" s="77">
        <f t="shared" si="2"/>
        <v>0</v>
      </c>
      <c r="N24" s="78"/>
      <c r="O24" s="78"/>
      <c r="P24" s="78"/>
      <c r="R24" s="78"/>
    </row>
    <row r="25" spans="1:13" s="77" customFormat="1" ht="12.75">
      <c r="A25" s="76"/>
      <c r="B25" s="95"/>
      <c r="C25" s="91"/>
      <c r="D25" s="92"/>
      <c r="E25" s="61"/>
      <c r="F25" s="121"/>
      <c r="G25" s="59"/>
      <c r="H25" s="59"/>
      <c r="I25" s="69" t="str">
        <f>IF($E25="","-",VLOOKUP($E25,$E$36:$I$46,5,FALSE))</f>
        <v>-</v>
      </c>
      <c r="J25" s="41" t="str">
        <f t="shared" si="0"/>
        <v>-</v>
      </c>
      <c r="K25" s="76"/>
      <c r="M25" s="77">
        <f t="shared" si="2"/>
        <v>0</v>
      </c>
    </row>
    <row r="26" spans="1:19" s="77" customFormat="1" ht="12.75">
      <c r="A26" s="76"/>
      <c r="B26" s="95"/>
      <c r="C26" s="91"/>
      <c r="D26" s="92"/>
      <c r="E26" s="61"/>
      <c r="F26" s="121"/>
      <c r="G26" s="59"/>
      <c r="H26" s="59"/>
      <c r="I26" s="69" t="str">
        <f>IF($E26="","-",VLOOKUP($E26,$E$36:$I$46,5,FALSE))</f>
        <v>-</v>
      </c>
      <c r="J26" s="41" t="str">
        <f t="shared" si="0"/>
        <v>-</v>
      </c>
      <c r="K26" s="76"/>
      <c r="M26" s="77">
        <f t="shared" si="2"/>
        <v>0</v>
      </c>
      <c r="Q26" s="6"/>
      <c r="R26" s="6"/>
      <c r="S26" s="6"/>
    </row>
    <row r="27" spans="1:19" s="77" customFormat="1" ht="12.75">
      <c r="A27" s="76"/>
      <c r="B27" s="95"/>
      <c r="C27" s="91"/>
      <c r="D27" s="92"/>
      <c r="E27" s="61"/>
      <c r="F27" s="121"/>
      <c r="G27" s="59"/>
      <c r="H27" s="59"/>
      <c r="I27" s="69" t="str">
        <f>IF($E27="","-",VLOOKUP($E27,$E$36:$I$46,5,FALSE))</f>
        <v>-</v>
      </c>
      <c r="J27" s="41" t="str">
        <f t="shared" si="0"/>
        <v>-</v>
      </c>
      <c r="K27" s="76"/>
      <c r="M27" s="77">
        <f t="shared" si="2"/>
        <v>0</v>
      </c>
      <c r="Q27" s="6"/>
      <c r="R27" s="6"/>
      <c r="S27" s="6"/>
    </row>
    <row r="28" spans="1:19" s="77" customFormat="1" ht="12.75">
      <c r="A28" s="76"/>
      <c r="B28" s="95"/>
      <c r="C28" s="91"/>
      <c r="D28" s="92"/>
      <c r="E28" s="61"/>
      <c r="F28" s="121"/>
      <c r="G28" s="59"/>
      <c r="H28" s="59"/>
      <c r="I28" s="69" t="str">
        <f>IF($E28="","-",VLOOKUP($E28,$E$36:$I$46,5,FALSE))</f>
        <v>-</v>
      </c>
      <c r="J28" s="41" t="str">
        <f t="shared" si="0"/>
        <v>-</v>
      </c>
      <c r="K28" s="76"/>
      <c r="M28" s="77">
        <f t="shared" si="2"/>
        <v>0</v>
      </c>
      <c r="Q28" s="2"/>
      <c r="R28" s="6"/>
      <c r="S28" s="6"/>
    </row>
    <row r="29" spans="1:19" s="77" customFormat="1" ht="13.5" thickBot="1">
      <c r="A29" s="76"/>
      <c r="B29" s="96"/>
      <c r="C29" s="91"/>
      <c r="D29" s="97"/>
      <c r="E29" s="62"/>
      <c r="F29" s="122"/>
      <c r="G29" s="63"/>
      <c r="H29" s="63"/>
      <c r="I29" s="70" t="str">
        <f>IF($E29="","-",VLOOKUP($E29,$E$36:$I$46,5,FALSE))</f>
        <v>-</v>
      </c>
      <c r="J29" s="42" t="str">
        <f t="shared" si="0"/>
        <v>-</v>
      </c>
      <c r="K29" s="76"/>
      <c r="M29" s="77">
        <f t="shared" si="2"/>
        <v>0</v>
      </c>
      <c r="Q29" s="6"/>
      <c r="R29" s="6"/>
      <c r="S29" s="6"/>
    </row>
    <row r="30" spans="1:19" s="77" customFormat="1" ht="13.5" thickBot="1">
      <c r="A30" s="76"/>
      <c r="B30" s="98"/>
      <c r="C30" s="99"/>
      <c r="D30" s="100"/>
      <c r="E30" s="101" t="s">
        <v>13</v>
      </c>
      <c r="F30" s="44" t="str">
        <f>IF(SUM(F12:F29)=0,"-",SUM(F12:F29))</f>
        <v>-</v>
      </c>
      <c r="G30" s="43" t="str">
        <f>IF(F30="-","-",1-(M30/F30))</f>
        <v>-</v>
      </c>
      <c r="H30" s="44" t="str">
        <f>IF(SUM(H12:H29)=0,"-",SUM(H12:H29))</f>
        <v>-</v>
      </c>
      <c r="I30" s="81" t="s">
        <v>7</v>
      </c>
      <c r="J30" s="82">
        <f>SUM(J12:J29)</f>
        <v>0</v>
      </c>
      <c r="K30" s="76"/>
      <c r="M30" s="102">
        <f>SUM(M12:M29)</f>
        <v>0</v>
      </c>
      <c r="Q30" s="6"/>
      <c r="R30" s="6"/>
      <c r="S30" s="6"/>
    </row>
    <row r="31" spans="1:19" s="77" customFormat="1" ht="12.75">
      <c r="A31" s="76"/>
      <c r="B31" s="7"/>
      <c r="C31" s="13"/>
      <c r="D31" s="13"/>
      <c r="E31" s="166"/>
      <c r="F31" s="166"/>
      <c r="G31" s="166"/>
      <c r="H31" s="166"/>
      <c r="I31" s="83" t="s">
        <v>8</v>
      </c>
      <c r="J31" s="41">
        <f>ROUND(J30*5%,2)</f>
        <v>0</v>
      </c>
      <c r="K31" s="76"/>
      <c r="Q31" s="6"/>
      <c r="R31" s="6"/>
      <c r="S31" s="6"/>
    </row>
    <row r="32" spans="1:11" s="77" customFormat="1" ht="13.5" thickBot="1">
      <c r="A32" s="76"/>
      <c r="B32" s="7"/>
      <c r="C32" s="13"/>
      <c r="D32" s="13"/>
      <c r="E32" s="166"/>
      <c r="F32" s="166"/>
      <c r="G32" s="166"/>
      <c r="H32" s="166"/>
      <c r="I32" s="22" t="s">
        <v>6</v>
      </c>
      <c r="J32" s="40">
        <f>J30+J31</f>
        <v>0</v>
      </c>
      <c r="K32" s="76"/>
    </row>
    <row r="33" spans="1:11" s="77" customFormat="1" ht="13.5" thickBot="1">
      <c r="A33" s="76"/>
      <c r="B33" s="7"/>
      <c r="C33" s="13"/>
      <c r="D33" s="13"/>
      <c r="E33" s="71"/>
      <c r="F33" s="71"/>
      <c r="G33" s="71"/>
      <c r="H33" s="71"/>
      <c r="I33" s="23"/>
      <c r="J33" s="24"/>
      <c r="K33" s="76"/>
    </row>
    <row r="34" spans="1:11" s="77" customFormat="1" ht="13.5" thickBot="1">
      <c r="A34" s="80"/>
      <c r="B34" s="7"/>
      <c r="C34" s="13"/>
      <c r="D34" s="13"/>
      <c r="E34" s="167" t="s">
        <v>18</v>
      </c>
      <c r="F34" s="168"/>
      <c r="G34" s="168"/>
      <c r="H34" s="168"/>
      <c r="I34" s="168"/>
      <c r="J34" s="169"/>
      <c r="K34" s="76"/>
    </row>
    <row r="35" spans="1:11" s="77" customFormat="1" ht="39" thickBot="1">
      <c r="A35" s="80"/>
      <c r="B35" s="7"/>
      <c r="C35" s="13"/>
      <c r="D35" s="13"/>
      <c r="E35" s="28" t="str">
        <f aca="true" t="shared" si="3" ref="E35:J35">E11</f>
        <v>Zone</v>
      </c>
      <c r="F35" s="26" t="str">
        <f t="shared" si="3"/>
        <v>Gross
Volume</v>
      </c>
      <c r="G35" s="29" t="str">
        <f t="shared" si="3"/>
        <v>Glycol
 Test %</v>
      </c>
      <c r="H35" s="29" t="str">
        <f t="shared" si="3"/>
        <v>Adjusted
Volume</v>
      </c>
      <c r="I35" s="30" t="str">
        <f t="shared" si="3"/>
        <v>Zone Rate</v>
      </c>
      <c r="J35" s="31" t="str">
        <f t="shared" si="3"/>
        <v>Amount Claimed by Processor</v>
      </c>
      <c r="K35" s="76"/>
    </row>
    <row r="36" spans="1:13" s="77" customFormat="1" ht="12.75">
      <c r="A36" s="80"/>
      <c r="B36" s="7"/>
      <c r="C36" s="13"/>
      <c r="D36" s="13"/>
      <c r="E36" s="103">
        <v>1</v>
      </c>
      <c r="F36" s="104">
        <f aca="true" t="shared" si="4" ref="F36:F46">SUMIF($E$12:$E$29,$E36,F$12:F$29)</f>
        <v>0</v>
      </c>
      <c r="G36" s="105" t="str">
        <f>IF(F36=0,"-",1-(M36/F36))</f>
        <v>-</v>
      </c>
      <c r="H36" s="104">
        <f aca="true" t="shared" si="5" ref="H36:H46">SUMIF($E$12:$E$29,$E36,H$12:H$29)</f>
        <v>0</v>
      </c>
      <c r="I36" s="65">
        <v>0.35</v>
      </c>
      <c r="J36" s="84">
        <f aca="true" t="shared" si="6" ref="J36:J46">SUMIF($E$12:$E$29,$E36,J$12:J$29)</f>
        <v>0</v>
      </c>
      <c r="K36" s="76"/>
      <c r="M36" s="104">
        <f aca="true" t="shared" si="7" ref="M36:M46">SUMIF($E$12:$E$29,$E36,M$12:M$29)</f>
        <v>0</v>
      </c>
    </row>
    <row r="37" spans="1:13" s="77" customFormat="1" ht="12.75">
      <c r="A37" s="80"/>
      <c r="B37" s="7"/>
      <c r="C37" s="13"/>
      <c r="D37" s="13"/>
      <c r="E37" s="106">
        <v>2</v>
      </c>
      <c r="F37" s="107">
        <f t="shared" si="4"/>
        <v>0</v>
      </c>
      <c r="G37" s="108" t="str">
        <f>IF(F37=0,"-",1-(M37/F37))</f>
        <v>-</v>
      </c>
      <c r="H37" s="107">
        <f t="shared" si="5"/>
        <v>0</v>
      </c>
      <c r="I37" s="66">
        <v>0.35</v>
      </c>
      <c r="J37" s="85">
        <f t="shared" si="6"/>
        <v>0</v>
      </c>
      <c r="K37" s="76"/>
      <c r="M37" s="107">
        <f t="shared" si="7"/>
        <v>0</v>
      </c>
    </row>
    <row r="38" spans="1:13" s="77" customFormat="1" ht="12.75">
      <c r="A38" s="80"/>
      <c r="B38" s="7"/>
      <c r="C38" s="13"/>
      <c r="D38" s="13"/>
      <c r="E38" s="106">
        <v>3</v>
      </c>
      <c r="F38" s="107">
        <f t="shared" si="4"/>
        <v>0</v>
      </c>
      <c r="G38" s="108" t="str">
        <f aca="true" t="shared" si="8" ref="G38:G45">IF(F38=0,"-",1-(M38/F38))</f>
        <v>-</v>
      </c>
      <c r="H38" s="107">
        <f t="shared" si="5"/>
        <v>0</v>
      </c>
      <c r="I38" s="66">
        <v>0.4</v>
      </c>
      <c r="J38" s="85">
        <f t="shared" si="6"/>
        <v>0</v>
      </c>
      <c r="K38" s="76"/>
      <c r="M38" s="107">
        <f t="shared" si="7"/>
        <v>0</v>
      </c>
    </row>
    <row r="39" spans="1:13" s="77" customFormat="1" ht="12.75">
      <c r="A39" s="80"/>
      <c r="B39" s="7"/>
      <c r="C39" s="13"/>
      <c r="D39" s="13"/>
      <c r="E39" s="106">
        <v>4</v>
      </c>
      <c r="F39" s="107">
        <f t="shared" si="4"/>
        <v>0</v>
      </c>
      <c r="G39" s="108" t="str">
        <f t="shared" si="8"/>
        <v>-</v>
      </c>
      <c r="H39" s="107">
        <f t="shared" si="5"/>
        <v>0</v>
      </c>
      <c r="I39" s="66">
        <v>0.4</v>
      </c>
      <c r="J39" s="85">
        <f t="shared" si="6"/>
        <v>0</v>
      </c>
      <c r="K39" s="76"/>
      <c r="M39" s="107">
        <f t="shared" si="7"/>
        <v>0</v>
      </c>
    </row>
    <row r="40" spans="1:13" s="77" customFormat="1" ht="12.75">
      <c r="A40" s="80"/>
      <c r="B40" s="7"/>
      <c r="C40" s="13"/>
      <c r="D40" s="13"/>
      <c r="E40" s="106">
        <v>5</v>
      </c>
      <c r="F40" s="107">
        <f t="shared" si="4"/>
        <v>0</v>
      </c>
      <c r="G40" s="108" t="str">
        <f t="shared" si="8"/>
        <v>-</v>
      </c>
      <c r="H40" s="107">
        <f t="shared" si="5"/>
        <v>0</v>
      </c>
      <c r="I40" s="66">
        <v>0.5</v>
      </c>
      <c r="J40" s="85">
        <f t="shared" si="6"/>
        <v>0</v>
      </c>
      <c r="K40" s="76"/>
      <c r="M40" s="109">
        <f t="shared" si="7"/>
        <v>0</v>
      </c>
    </row>
    <row r="41" spans="1:13" s="77" customFormat="1" ht="12.75">
      <c r="A41" s="80"/>
      <c r="B41" s="7"/>
      <c r="C41" s="13"/>
      <c r="D41" s="13"/>
      <c r="E41" s="106">
        <v>6</v>
      </c>
      <c r="F41" s="107">
        <f t="shared" si="4"/>
        <v>0</v>
      </c>
      <c r="G41" s="108" t="str">
        <f t="shared" si="8"/>
        <v>-</v>
      </c>
      <c r="H41" s="107">
        <f t="shared" si="5"/>
        <v>0</v>
      </c>
      <c r="I41" s="66">
        <v>0.4</v>
      </c>
      <c r="J41" s="85">
        <f t="shared" si="6"/>
        <v>0</v>
      </c>
      <c r="K41" s="76"/>
      <c r="M41" s="109">
        <f t="shared" si="7"/>
        <v>0</v>
      </c>
    </row>
    <row r="42" spans="1:13" s="77" customFormat="1" ht="12.75">
      <c r="A42" s="80"/>
      <c r="B42" s="7"/>
      <c r="C42" s="13"/>
      <c r="D42" s="13"/>
      <c r="E42" s="106">
        <v>7</v>
      </c>
      <c r="F42" s="107">
        <f t="shared" si="4"/>
        <v>0</v>
      </c>
      <c r="G42" s="108" t="str">
        <f t="shared" si="8"/>
        <v>-</v>
      </c>
      <c r="H42" s="107">
        <f t="shared" si="5"/>
        <v>0</v>
      </c>
      <c r="I42" s="66">
        <v>0.45</v>
      </c>
      <c r="J42" s="85">
        <f t="shared" si="6"/>
        <v>0</v>
      </c>
      <c r="K42" s="76"/>
      <c r="M42" s="109">
        <f t="shared" si="7"/>
        <v>0</v>
      </c>
    </row>
    <row r="43" spans="1:13" s="77" customFormat="1" ht="12.75">
      <c r="A43" s="80"/>
      <c r="B43" s="7"/>
      <c r="C43" s="13"/>
      <c r="D43" s="13"/>
      <c r="E43" s="106">
        <v>8</v>
      </c>
      <c r="F43" s="107">
        <f t="shared" si="4"/>
        <v>0</v>
      </c>
      <c r="G43" s="108" t="str">
        <f t="shared" si="8"/>
        <v>-</v>
      </c>
      <c r="H43" s="107">
        <f t="shared" si="5"/>
        <v>0</v>
      </c>
      <c r="I43" s="66">
        <v>0.5</v>
      </c>
      <c r="J43" s="85">
        <f t="shared" si="6"/>
        <v>0</v>
      </c>
      <c r="K43" s="76"/>
      <c r="M43" s="109">
        <f t="shared" si="7"/>
        <v>0</v>
      </c>
    </row>
    <row r="44" spans="1:13" s="77" customFormat="1" ht="12.75">
      <c r="A44" s="80"/>
      <c r="B44" s="7"/>
      <c r="C44" s="13"/>
      <c r="D44" s="13"/>
      <c r="E44" s="106">
        <v>9</v>
      </c>
      <c r="F44" s="107">
        <f t="shared" si="4"/>
        <v>0</v>
      </c>
      <c r="G44" s="108" t="str">
        <f t="shared" si="8"/>
        <v>-</v>
      </c>
      <c r="H44" s="107">
        <f t="shared" si="5"/>
        <v>0</v>
      </c>
      <c r="I44" s="66">
        <v>0.4</v>
      </c>
      <c r="J44" s="85">
        <f t="shared" si="6"/>
        <v>0</v>
      </c>
      <c r="K44" s="76"/>
      <c r="M44" s="109">
        <f t="shared" si="7"/>
        <v>0</v>
      </c>
    </row>
    <row r="45" spans="1:13" s="77" customFormat="1" ht="12.75">
      <c r="A45" s="80"/>
      <c r="B45" s="7"/>
      <c r="C45" s="13"/>
      <c r="D45" s="13"/>
      <c r="E45" s="106">
        <v>10</v>
      </c>
      <c r="F45" s="107">
        <f t="shared" si="4"/>
        <v>0</v>
      </c>
      <c r="G45" s="108" t="str">
        <f t="shared" si="8"/>
        <v>-</v>
      </c>
      <c r="H45" s="107">
        <f t="shared" si="5"/>
        <v>0</v>
      </c>
      <c r="I45" s="66">
        <v>0.5</v>
      </c>
      <c r="J45" s="85">
        <f t="shared" si="6"/>
        <v>0</v>
      </c>
      <c r="K45" s="76"/>
      <c r="M45" s="109">
        <f t="shared" si="7"/>
        <v>0</v>
      </c>
    </row>
    <row r="46" spans="1:13" s="77" customFormat="1" ht="13.5" thickBot="1">
      <c r="A46" s="80"/>
      <c r="B46" s="7"/>
      <c r="C46" s="13"/>
      <c r="D46" s="13"/>
      <c r="E46" s="110">
        <v>11</v>
      </c>
      <c r="F46" s="111">
        <f t="shared" si="4"/>
        <v>0</v>
      </c>
      <c r="G46" s="108" t="str">
        <f>IF(F46=0,"-",1-(M46/F46))</f>
        <v>-</v>
      </c>
      <c r="H46" s="111">
        <f t="shared" si="5"/>
        <v>0</v>
      </c>
      <c r="I46" s="67">
        <v>0.7</v>
      </c>
      <c r="J46" s="86">
        <f t="shared" si="6"/>
        <v>0</v>
      </c>
      <c r="K46" s="76"/>
      <c r="M46" s="111">
        <f t="shared" si="7"/>
        <v>0</v>
      </c>
    </row>
    <row r="47" spans="1:13" s="77" customFormat="1" ht="13.5" thickBot="1">
      <c r="A47" s="76"/>
      <c r="B47" s="7"/>
      <c r="C47" s="13"/>
      <c r="D47" s="13"/>
      <c r="E47" s="101" t="s">
        <v>13</v>
      </c>
      <c r="F47" s="112">
        <f>SUM(F36:F46)</f>
        <v>0</v>
      </c>
      <c r="G47" s="113" t="str">
        <f>IF(F47=0,"-",1-(M47/F47))</f>
        <v>-</v>
      </c>
      <c r="H47" s="112">
        <f>SUM(H36:H46)</f>
        <v>0</v>
      </c>
      <c r="I47" s="81" t="s">
        <v>7</v>
      </c>
      <c r="J47" s="87">
        <f>SUM(J36:J46)</f>
        <v>0</v>
      </c>
      <c r="K47" s="76"/>
      <c r="M47" s="114">
        <f>SUM(M36:M46)</f>
        <v>0</v>
      </c>
    </row>
    <row r="48" spans="1:11" s="77" customFormat="1" ht="12.75">
      <c r="A48" s="76"/>
      <c r="B48" s="7"/>
      <c r="C48" s="13"/>
      <c r="D48" s="13"/>
      <c r="E48" s="115"/>
      <c r="F48" s="116"/>
      <c r="G48" s="71"/>
      <c r="H48" s="116"/>
      <c r="I48" s="83" t="s">
        <v>8</v>
      </c>
      <c r="J48" s="88">
        <f>ROUND(J47*5%,2)</f>
        <v>0</v>
      </c>
      <c r="K48" s="76"/>
    </row>
    <row r="49" spans="1:11" s="77" customFormat="1" ht="13.5" thickBot="1">
      <c r="A49" s="76"/>
      <c r="B49" s="8"/>
      <c r="C49" s="9"/>
      <c r="D49" s="9"/>
      <c r="E49" s="117"/>
      <c r="F49" s="118"/>
      <c r="G49" s="17"/>
      <c r="H49" s="118"/>
      <c r="I49" s="48" t="s">
        <v>6</v>
      </c>
      <c r="J49" s="14">
        <f>J47+J48</f>
        <v>0</v>
      </c>
      <c r="K49" s="76"/>
    </row>
    <row r="50" spans="1:11" ht="15" customHeight="1" thickBot="1">
      <c r="A50" s="4"/>
      <c r="B50" s="32"/>
      <c r="C50" s="33"/>
      <c r="D50" s="33"/>
      <c r="E50" s="34"/>
      <c r="F50" s="34"/>
      <c r="G50" s="35"/>
      <c r="H50" s="36"/>
      <c r="I50" s="36"/>
      <c r="J50" s="37"/>
      <c r="K50" s="4"/>
    </row>
    <row r="51" spans="1:12" ht="15">
      <c r="A51" s="4"/>
      <c r="B51" s="163" t="s">
        <v>34</v>
      </c>
      <c r="C51" s="164"/>
      <c r="D51" s="164"/>
      <c r="E51" s="164"/>
      <c r="F51" s="164"/>
      <c r="G51" s="164"/>
      <c r="H51" s="164"/>
      <c r="I51" s="164"/>
      <c r="J51" s="165"/>
      <c r="K51" s="5"/>
      <c r="L51" s="3"/>
    </row>
    <row r="52" spans="1:12" ht="11.25" customHeight="1">
      <c r="A52" s="4"/>
      <c r="B52" s="126" t="s">
        <v>12</v>
      </c>
      <c r="C52" s="127"/>
      <c r="D52" s="127"/>
      <c r="E52" s="127"/>
      <c r="F52" s="127"/>
      <c r="G52" s="127"/>
      <c r="H52" s="127"/>
      <c r="I52" s="127"/>
      <c r="J52" s="128"/>
      <c r="K52" s="52"/>
      <c r="L52" s="53"/>
    </row>
    <row r="53" spans="1:12" ht="11.25" customHeight="1">
      <c r="A53" s="4"/>
      <c r="B53" s="126" t="s">
        <v>24</v>
      </c>
      <c r="C53" s="127"/>
      <c r="D53" s="127"/>
      <c r="E53" s="127"/>
      <c r="F53" s="127"/>
      <c r="G53" s="127"/>
      <c r="H53" s="127"/>
      <c r="I53" s="127"/>
      <c r="J53" s="128"/>
      <c r="K53" s="52"/>
      <c r="L53" s="53"/>
    </row>
    <row r="54" spans="1:12" ht="11.25" customHeight="1">
      <c r="A54" s="4"/>
      <c r="B54" s="126" t="s">
        <v>10</v>
      </c>
      <c r="C54" s="127"/>
      <c r="D54" s="127"/>
      <c r="E54" s="127"/>
      <c r="F54" s="127"/>
      <c r="G54" s="127"/>
      <c r="H54" s="127"/>
      <c r="I54" s="127"/>
      <c r="J54" s="128"/>
      <c r="K54" s="52"/>
      <c r="L54" s="53"/>
    </row>
    <row r="55" spans="1:12" ht="11.25" customHeight="1">
      <c r="A55" s="4"/>
      <c r="B55" s="162" t="s">
        <v>25</v>
      </c>
      <c r="C55" s="124"/>
      <c r="D55" s="124"/>
      <c r="E55" s="124"/>
      <c r="F55" s="124"/>
      <c r="G55" s="124"/>
      <c r="H55" s="124"/>
      <c r="I55" s="124"/>
      <c r="J55" s="125"/>
      <c r="K55" s="54"/>
      <c r="L55" s="55"/>
    </row>
    <row r="56" spans="1:12" ht="11.25" customHeight="1">
      <c r="A56" s="4"/>
      <c r="B56" s="162" t="s">
        <v>26</v>
      </c>
      <c r="C56" s="124"/>
      <c r="D56" s="124"/>
      <c r="E56" s="124"/>
      <c r="F56" s="124"/>
      <c r="G56" s="124"/>
      <c r="H56" s="124"/>
      <c r="I56" s="124"/>
      <c r="J56" s="125"/>
      <c r="K56" s="54"/>
      <c r="L56" s="55"/>
    </row>
    <row r="57" spans="1:12" ht="11.25" customHeight="1">
      <c r="A57" s="4"/>
      <c r="B57" s="50" t="s">
        <v>27</v>
      </c>
      <c r="C57" s="51"/>
      <c r="D57" s="64"/>
      <c r="E57" s="51"/>
      <c r="F57" s="51"/>
      <c r="G57" s="51"/>
      <c r="H57" s="51"/>
      <c r="I57" s="51"/>
      <c r="J57" s="56"/>
      <c r="K57" s="54"/>
      <c r="L57" s="55"/>
    </row>
    <row r="58" spans="1:12" ht="21" customHeight="1">
      <c r="A58" s="4"/>
      <c r="B58" s="123" t="s">
        <v>22</v>
      </c>
      <c r="C58" s="124"/>
      <c r="D58" s="124"/>
      <c r="E58" s="124"/>
      <c r="F58" s="124"/>
      <c r="G58" s="124"/>
      <c r="H58" s="124"/>
      <c r="I58" s="124"/>
      <c r="J58" s="125"/>
      <c r="K58" s="54"/>
      <c r="L58" s="55"/>
    </row>
    <row r="59" spans="1:12" ht="18" customHeight="1">
      <c r="A59" s="4"/>
      <c r="B59" s="57"/>
      <c r="C59" s="156" t="s">
        <v>36</v>
      </c>
      <c r="D59" s="156"/>
      <c r="E59" s="156"/>
      <c r="F59" s="156"/>
      <c r="G59" s="156" t="s">
        <v>35</v>
      </c>
      <c r="H59" s="156"/>
      <c r="I59" s="156"/>
      <c r="J59" s="157"/>
      <c r="K59" s="54"/>
      <c r="L59" s="55"/>
    </row>
    <row r="60" spans="1:12" ht="34.5" customHeight="1">
      <c r="A60" s="4"/>
      <c r="B60" s="58" t="s">
        <v>19</v>
      </c>
      <c r="C60" s="150"/>
      <c r="D60" s="151"/>
      <c r="E60" s="152"/>
      <c r="F60" s="152"/>
      <c r="G60" s="153"/>
      <c r="H60" s="152"/>
      <c r="I60" s="152"/>
      <c r="J60" s="155"/>
      <c r="K60" s="54"/>
      <c r="L60" s="55"/>
    </row>
    <row r="61" spans="1:12" ht="34.5" customHeight="1">
      <c r="A61" s="4"/>
      <c r="B61" s="58" t="s">
        <v>20</v>
      </c>
      <c r="C61" s="153"/>
      <c r="D61" s="152"/>
      <c r="E61" s="152"/>
      <c r="F61" s="154"/>
      <c r="G61" s="153"/>
      <c r="H61" s="152"/>
      <c r="I61" s="152"/>
      <c r="J61" s="155"/>
      <c r="K61" s="54"/>
      <c r="L61" s="55"/>
    </row>
    <row r="62" spans="1:11" ht="15" customHeight="1" thickBot="1">
      <c r="A62" s="4"/>
      <c r="B62" s="38" t="s">
        <v>29</v>
      </c>
      <c r="C62" s="129" t="s">
        <v>28</v>
      </c>
      <c r="D62" s="129"/>
      <c r="E62" s="129"/>
      <c r="F62" s="129"/>
      <c r="G62" s="129"/>
      <c r="H62" s="129"/>
      <c r="I62" s="129"/>
      <c r="J62" s="39" t="s">
        <v>39</v>
      </c>
      <c r="K62" s="4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10"/>
      <c r="K63" s="10"/>
      <c r="L63" s="11"/>
    </row>
    <row r="64" spans="1:11" ht="15">
      <c r="A64" s="4"/>
      <c r="K64" s="4"/>
    </row>
    <row r="65" spans="1:11" ht="15">
      <c r="A65" s="4"/>
      <c r="K65" s="4"/>
    </row>
    <row r="66" spans="11:12" ht="15">
      <c r="K66" s="4"/>
      <c r="L66" s="11"/>
    </row>
  </sheetData>
  <sheetProtection selectLockedCells="1"/>
  <mergeCells count="28">
    <mergeCell ref="C4:G4"/>
    <mergeCell ref="C7:G7"/>
    <mergeCell ref="C6:G6"/>
    <mergeCell ref="B55:J55"/>
    <mergeCell ref="B56:J56"/>
    <mergeCell ref="B54:J54"/>
    <mergeCell ref="B51:J51"/>
    <mergeCell ref="E31:H31"/>
    <mergeCell ref="E32:H32"/>
    <mergeCell ref="E34:J34"/>
    <mergeCell ref="I6:J6"/>
    <mergeCell ref="C60:F60"/>
    <mergeCell ref="C61:F61"/>
    <mergeCell ref="G60:J60"/>
    <mergeCell ref="G61:J61"/>
    <mergeCell ref="C59:F59"/>
    <mergeCell ref="G59:J59"/>
    <mergeCell ref="I7:J7"/>
    <mergeCell ref="B58:J58"/>
    <mergeCell ref="B52:J52"/>
    <mergeCell ref="B53:J53"/>
    <mergeCell ref="C62:I62"/>
    <mergeCell ref="B2:J2"/>
    <mergeCell ref="B3:J3"/>
    <mergeCell ref="C8:J8"/>
    <mergeCell ref="B10:J10"/>
    <mergeCell ref="C5:J5"/>
    <mergeCell ref="I4:J4"/>
  </mergeCells>
  <dataValidations count="1">
    <dataValidation type="list" allowBlank="1" showInputMessage="1" showErrorMessage="1" sqref="E12:E29">
      <formula1>$E$36:$E$46</formula1>
    </dataValidation>
  </dataValidations>
  <printOptions horizontalCentered="1" verticalCentered="1"/>
  <pageMargins left="0.25" right="0.25" top="0.25" bottom="0.25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Chaffee</dc:creator>
  <cp:keywords/>
  <dc:description/>
  <cp:lastModifiedBy>Wendy Jeatt</cp:lastModifiedBy>
  <cp:lastPrinted>2015-12-04T16:55:47Z</cp:lastPrinted>
  <dcterms:created xsi:type="dcterms:W3CDTF">2013-09-05T16:20:25Z</dcterms:created>
  <dcterms:modified xsi:type="dcterms:W3CDTF">2021-07-26T18:10:15Z</dcterms:modified>
  <cp:category/>
  <cp:version/>
  <cp:contentType/>
  <cp:contentStatus/>
</cp:coreProperties>
</file>